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
    </mc:Choice>
  </mc:AlternateContent>
  <bookViews>
    <workbookView xWindow="0" yWindow="0" windowWidth="28800" windowHeight="12330" tabRatio="942" activeTab="5"/>
  </bookViews>
  <sheets>
    <sheet name="PGA" sheetId="63" r:id="rId1"/>
    <sheet name="PGAE" sheetId="56" r:id="rId2"/>
    <sheet name="PGDP" sheetId="64" r:id="rId3"/>
    <sheet name="PGE " sheetId="67" r:id="rId4"/>
    <sheet name="PGLEC" sheetId="58" r:id="rId5"/>
    <sheet name="PGPE" sheetId="59" r:id="rId6"/>
    <sheet name="PGSGAP " sheetId="55" r:id="rId7"/>
    <sheet name="PGSLC" sheetId="57" r:id="rId8"/>
    <sheet name="PGPS" sheetId="60" r:id="rId9"/>
    <sheet name="PGS" sheetId="61" r:id="rId10"/>
    <sheet name="PGI" sheetId="62" r:id="rId11"/>
    <sheet name="PGSP " sheetId="65" r:id="rId12"/>
    <sheet name="PGOSP" sheetId="66"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65" l="1"/>
  <c r="H6" i="65"/>
  <c r="H7" i="65"/>
  <c r="H8" i="65"/>
  <c r="H9" i="65"/>
  <c r="H10" i="65"/>
  <c r="H11" i="65"/>
  <c r="H12" i="65"/>
  <c r="H13" i="65"/>
  <c r="H14" i="65"/>
  <c r="H15" i="65"/>
  <c r="H18" i="65"/>
  <c r="H19" i="65"/>
  <c r="H16" i="65"/>
  <c r="H17" i="65"/>
  <c r="H20" i="65"/>
  <c r="H21" i="65"/>
  <c r="H22" i="65"/>
  <c r="H23" i="65"/>
  <c r="H24" i="65"/>
  <c r="H25" i="65"/>
  <c r="H26" i="65"/>
  <c r="H27" i="65"/>
  <c r="H28" i="65"/>
  <c r="H29" i="65"/>
  <c r="H30" i="65"/>
  <c r="H31" i="65"/>
  <c r="H32" i="65"/>
  <c r="H33" i="65"/>
  <c r="H34" i="65"/>
  <c r="H35" i="65"/>
  <c r="H36" i="65"/>
  <c r="H37" i="65"/>
  <c r="H38" i="65"/>
  <c r="H39" i="65"/>
  <c r="H40" i="65"/>
  <c r="H41" i="65"/>
  <c r="H42" i="65"/>
  <c r="H43" i="65"/>
  <c r="H44" i="65"/>
  <c r="H45" i="65"/>
  <c r="H46" i="65"/>
  <c r="H47" i="65"/>
  <c r="H48" i="65"/>
  <c r="H49" i="65"/>
  <c r="H50" i="65"/>
  <c r="H51" i="65"/>
  <c r="H52" i="65"/>
  <c r="H53" i="65"/>
  <c r="H4" i="65"/>
  <c r="H16" i="55"/>
  <c r="H18" i="58"/>
  <c r="F20" i="59"/>
  <c r="F21" i="59"/>
  <c r="F22" i="59"/>
  <c r="F23" i="59"/>
  <c r="F24" i="59"/>
  <c r="F25" i="59"/>
  <c r="F26" i="59"/>
  <c r="F27" i="59"/>
  <c r="F28" i="59"/>
  <c r="F29" i="59"/>
  <c r="F30" i="59"/>
  <c r="F31" i="59"/>
  <c r="F32" i="59"/>
  <c r="F19" i="59"/>
  <c r="F20" i="58"/>
  <c r="F21" i="58"/>
  <c r="F22" i="58"/>
  <c r="F23" i="58"/>
  <c r="F24" i="58"/>
  <c r="F25" i="58"/>
  <c r="F26" i="58"/>
  <c r="F27" i="58"/>
  <c r="F28" i="58"/>
  <c r="F29" i="58"/>
  <c r="F30" i="58"/>
  <c r="F31" i="58"/>
  <c r="F32" i="58"/>
  <c r="F19" i="58"/>
  <c r="F19" i="64"/>
  <c r="F20" i="64"/>
  <c r="F21" i="64"/>
  <c r="F22" i="64"/>
  <c r="F23" i="64"/>
  <c r="F24" i="64"/>
  <c r="F25" i="64"/>
  <c r="F26" i="64"/>
  <c r="F27" i="64"/>
  <c r="F28" i="64"/>
  <c r="F29" i="64"/>
  <c r="F30" i="64"/>
  <c r="F31" i="64"/>
  <c r="F32" i="64"/>
  <c r="F33" i="64"/>
  <c r="F34" i="64"/>
  <c r="F35" i="64"/>
  <c r="F36" i="64"/>
  <c r="F37" i="64"/>
  <c r="F38" i="64"/>
  <c r="F39" i="64"/>
  <c r="F40" i="64"/>
  <c r="F41" i="64"/>
  <c r="F42" i="64"/>
  <c r="F30" i="67"/>
  <c r="G54" i="65" l="1"/>
  <c r="D54" i="65"/>
  <c r="F53" i="65"/>
  <c r="F52" i="65"/>
  <c r="F51" i="65"/>
  <c r="F50" i="65"/>
  <c r="F49" i="65"/>
  <c r="F48" i="65"/>
  <c r="F47" i="65"/>
  <c r="F46" i="65"/>
  <c r="F45" i="65"/>
  <c r="F44" i="65"/>
  <c r="F43" i="65"/>
  <c r="F42" i="65"/>
  <c r="F41" i="65"/>
  <c r="F40" i="65"/>
  <c r="F39" i="65"/>
  <c r="F38" i="65"/>
  <c r="F37" i="65"/>
  <c r="F36" i="65"/>
  <c r="F35" i="65"/>
  <c r="F34" i="65"/>
  <c r="F33" i="65"/>
  <c r="F32" i="65"/>
  <c r="F31" i="65"/>
  <c r="F30" i="65"/>
  <c r="F29" i="65"/>
  <c r="F28" i="65"/>
  <c r="F27" i="65"/>
  <c r="F26" i="65"/>
  <c r="F25" i="65"/>
  <c r="F24" i="65"/>
  <c r="F23" i="65"/>
  <c r="F22" i="65"/>
  <c r="F21" i="65"/>
  <c r="F20" i="65"/>
  <c r="F17" i="65"/>
  <c r="F16" i="65"/>
  <c r="F19" i="65"/>
  <c r="F18" i="65"/>
  <c r="H54" i="65" l="1"/>
  <c r="H31" i="66"/>
  <c r="H18" i="66" l="1"/>
  <c r="G38" i="67"/>
  <c r="D38" i="67"/>
  <c r="H37" i="67"/>
  <c r="F37" i="67"/>
  <c r="H36" i="67"/>
  <c r="F36" i="67"/>
  <c r="H35" i="67"/>
  <c r="F35" i="67"/>
  <c r="H34" i="67"/>
  <c r="F34" i="67"/>
  <c r="H33" i="67"/>
  <c r="F33" i="67"/>
  <c r="H32" i="67"/>
  <c r="F32" i="67"/>
  <c r="H31" i="67"/>
  <c r="F31" i="67"/>
  <c r="H30" i="67"/>
  <c r="H29" i="67"/>
  <c r="F29" i="67"/>
  <c r="H28" i="67"/>
  <c r="F28" i="67"/>
  <c r="H27" i="67"/>
  <c r="F27" i="67"/>
  <c r="H26" i="67"/>
  <c r="F26" i="67"/>
  <c r="H25" i="67"/>
  <c r="F25" i="67"/>
  <c r="H24" i="67"/>
  <c r="F24" i="67"/>
  <c r="H23" i="67"/>
  <c r="F23" i="67"/>
  <c r="H22" i="67"/>
  <c r="F22" i="67"/>
  <c r="H21" i="67"/>
  <c r="F21" i="67"/>
  <c r="H20" i="67"/>
  <c r="F20" i="67"/>
  <c r="H19" i="67"/>
  <c r="F19" i="67"/>
  <c r="H18" i="67"/>
  <c r="H17" i="67"/>
  <c r="H16" i="67"/>
  <c r="H15" i="67"/>
  <c r="H14" i="67"/>
  <c r="H13" i="67"/>
  <c r="H12" i="67"/>
  <c r="H11" i="67"/>
  <c r="H10" i="67"/>
  <c r="H9" i="67"/>
  <c r="H8" i="67"/>
  <c r="H7" i="67"/>
  <c r="H6" i="67"/>
  <c r="H5" i="67"/>
  <c r="G35" i="66"/>
  <c r="D35" i="66"/>
  <c r="H34" i="66"/>
  <c r="F34" i="66"/>
  <c r="H33" i="66"/>
  <c r="F33" i="66"/>
  <c r="H17" i="66"/>
  <c r="F17" i="66"/>
  <c r="H30" i="66"/>
  <c r="F30" i="66"/>
  <c r="H29" i="66"/>
  <c r="F29" i="66"/>
  <c r="H28" i="66"/>
  <c r="F28" i="66"/>
  <c r="H27" i="66"/>
  <c r="F27" i="66"/>
  <c r="H26" i="66"/>
  <c r="F26" i="66"/>
  <c r="H25" i="66"/>
  <c r="F25" i="66"/>
  <c r="H24" i="66"/>
  <c r="F24" i="66"/>
  <c r="H23" i="66"/>
  <c r="F23" i="66"/>
  <c r="H22" i="66"/>
  <c r="F22" i="66"/>
  <c r="H21" i="66"/>
  <c r="F21" i="66"/>
  <c r="H20" i="66"/>
  <c r="F20" i="66"/>
  <c r="H19" i="66"/>
  <c r="F19" i="66"/>
  <c r="H16" i="66"/>
  <c r="H15" i="66"/>
  <c r="H14" i="66"/>
  <c r="H13" i="66"/>
  <c r="H12" i="66"/>
  <c r="H11" i="66"/>
  <c r="H10" i="66"/>
  <c r="H9" i="66"/>
  <c r="H8" i="66"/>
  <c r="H7" i="66"/>
  <c r="H6" i="66"/>
  <c r="H5" i="66"/>
  <c r="G43" i="64"/>
  <c r="H43" i="64" s="1"/>
  <c r="H42" i="64"/>
  <c r="H41" i="64"/>
  <c r="H40" i="64"/>
  <c r="H39" i="64"/>
  <c r="H38" i="64"/>
  <c r="H37" i="64"/>
  <c r="H36" i="64"/>
  <c r="H35" i="64"/>
  <c r="H34" i="64"/>
  <c r="H33" i="64"/>
  <c r="H32" i="64"/>
  <c r="H31" i="64"/>
  <c r="H30" i="64"/>
  <c r="H29" i="64"/>
  <c r="H28" i="64"/>
  <c r="H27" i="64"/>
  <c r="H26" i="64"/>
  <c r="H25" i="64"/>
  <c r="H24" i="64"/>
  <c r="H23" i="64"/>
  <c r="H22" i="64"/>
  <c r="H21" i="64"/>
  <c r="H20" i="64"/>
  <c r="H19" i="64"/>
  <c r="H18" i="64"/>
  <c r="F18" i="64"/>
  <c r="H17" i="64"/>
  <c r="H16" i="64"/>
  <c r="H15" i="64"/>
  <c r="H14" i="64"/>
  <c r="H13" i="64"/>
  <c r="H12" i="64"/>
  <c r="H11" i="64"/>
  <c r="H10" i="64"/>
  <c r="H9" i="64"/>
  <c r="H8" i="64"/>
  <c r="H7" i="64"/>
  <c r="H6" i="64"/>
  <c r="H5" i="64"/>
  <c r="H4" i="64"/>
  <c r="G34" i="63"/>
  <c r="H34" i="63" s="1"/>
  <c r="D34" i="63"/>
  <c r="H33" i="63"/>
  <c r="H32" i="63"/>
  <c r="F32" i="63"/>
  <c r="H31" i="63"/>
  <c r="F31" i="63"/>
  <c r="H30" i="63"/>
  <c r="F30" i="63"/>
  <c r="H29" i="63"/>
  <c r="F29" i="63"/>
  <c r="H28" i="63"/>
  <c r="F28" i="63"/>
  <c r="H26" i="63"/>
  <c r="F26" i="63"/>
  <c r="H25" i="63"/>
  <c r="F25" i="63"/>
  <c r="H24" i="63"/>
  <c r="F24" i="63"/>
  <c r="H23" i="63"/>
  <c r="H22" i="63"/>
  <c r="F22" i="63"/>
  <c r="H21" i="63"/>
  <c r="F21" i="63"/>
  <c r="H20" i="63"/>
  <c r="F20" i="63"/>
  <c r="H19" i="63"/>
  <c r="H18" i="63"/>
  <c r="F18" i="63"/>
  <c r="H17" i="63"/>
  <c r="H16" i="63"/>
  <c r="H15" i="63"/>
  <c r="H14" i="63"/>
  <c r="H13" i="63"/>
  <c r="H12" i="63"/>
  <c r="H11" i="63"/>
  <c r="H10" i="63"/>
  <c r="H9" i="63"/>
  <c r="H8" i="63"/>
  <c r="H7" i="63"/>
  <c r="H6" i="63"/>
  <c r="H5" i="63"/>
  <c r="H4" i="63"/>
  <c r="G33" i="62"/>
  <c r="H33" i="62" s="1"/>
  <c r="D33" i="62"/>
  <c r="H32" i="62"/>
  <c r="F32" i="62"/>
  <c r="H31" i="62"/>
  <c r="F31" i="62"/>
  <c r="H30" i="62"/>
  <c r="F30" i="62"/>
  <c r="H29" i="62"/>
  <c r="F29" i="62"/>
  <c r="H28" i="62"/>
  <c r="F28" i="62"/>
  <c r="H27" i="62"/>
  <c r="F27" i="62"/>
  <c r="H26" i="62"/>
  <c r="F26" i="62"/>
  <c r="H25" i="62"/>
  <c r="F25" i="62"/>
  <c r="H24" i="62"/>
  <c r="F24" i="62"/>
  <c r="H23" i="62"/>
  <c r="F23" i="62"/>
  <c r="H22" i="62"/>
  <c r="F22" i="62"/>
  <c r="H21" i="62"/>
  <c r="F21" i="62"/>
  <c r="H20" i="62"/>
  <c r="F20" i="62"/>
  <c r="H19" i="62"/>
  <c r="F19" i="62"/>
  <c r="H17" i="62"/>
  <c r="H16" i="62"/>
  <c r="H15" i="62"/>
  <c r="H14" i="62"/>
  <c r="H13" i="62"/>
  <c r="H12" i="62"/>
  <c r="H11" i="62"/>
  <c r="H10" i="62"/>
  <c r="H9" i="62"/>
  <c r="H8" i="62"/>
  <c r="H7" i="62"/>
  <c r="H6" i="62"/>
  <c r="H5" i="62"/>
  <c r="G33" i="61"/>
  <c r="H33" i="61" s="1"/>
  <c r="D33" i="61"/>
  <c r="H32" i="61"/>
  <c r="F32" i="61"/>
  <c r="H31" i="61"/>
  <c r="F31" i="61"/>
  <c r="H30" i="61"/>
  <c r="F30" i="61"/>
  <c r="H29" i="61"/>
  <c r="F29" i="61"/>
  <c r="H28" i="61"/>
  <c r="F28" i="61"/>
  <c r="H27" i="61"/>
  <c r="F27" i="61"/>
  <c r="H26" i="61"/>
  <c r="F26" i="61"/>
  <c r="H25" i="61"/>
  <c r="F25" i="61"/>
  <c r="H24" i="61"/>
  <c r="F24" i="61"/>
  <c r="H23" i="61"/>
  <c r="F23" i="61"/>
  <c r="H22" i="61"/>
  <c r="F22" i="61"/>
  <c r="H21" i="61"/>
  <c r="F21" i="61"/>
  <c r="H20" i="61"/>
  <c r="F20" i="61"/>
  <c r="H19" i="61"/>
  <c r="F19" i="61"/>
  <c r="H17" i="61"/>
  <c r="H16" i="61"/>
  <c r="H15" i="61"/>
  <c r="H14" i="61"/>
  <c r="H13" i="61"/>
  <c r="H12" i="61"/>
  <c r="H11" i="61"/>
  <c r="H10" i="61"/>
  <c r="H9" i="61"/>
  <c r="H8" i="61"/>
  <c r="H7" i="61"/>
  <c r="H6" i="61"/>
  <c r="H5" i="61"/>
  <c r="G33" i="60"/>
  <c r="H33" i="60" s="1"/>
  <c r="D33" i="60"/>
  <c r="H32" i="60"/>
  <c r="F32" i="60"/>
  <c r="H31" i="60"/>
  <c r="F31" i="60"/>
  <c r="H30" i="60"/>
  <c r="F30" i="60"/>
  <c r="H29" i="60"/>
  <c r="F29" i="60"/>
  <c r="H28" i="60"/>
  <c r="F28" i="60"/>
  <c r="H27" i="60"/>
  <c r="F27" i="60"/>
  <c r="H26" i="60"/>
  <c r="F26" i="60"/>
  <c r="H25" i="60"/>
  <c r="F25" i="60"/>
  <c r="H24" i="60"/>
  <c r="F24" i="60"/>
  <c r="H23" i="60"/>
  <c r="F23" i="60"/>
  <c r="H22" i="60"/>
  <c r="F22" i="60"/>
  <c r="H21" i="60"/>
  <c r="F21" i="60"/>
  <c r="H20" i="60"/>
  <c r="F20" i="60"/>
  <c r="H19" i="60"/>
  <c r="F19" i="60"/>
  <c r="H18" i="60"/>
  <c r="H17" i="60"/>
  <c r="H16" i="60"/>
  <c r="H15" i="60"/>
  <c r="H14" i="60"/>
  <c r="H13" i="60"/>
  <c r="H12" i="60"/>
  <c r="H11" i="60"/>
  <c r="H10" i="60"/>
  <c r="H9" i="60"/>
  <c r="H8" i="60"/>
  <c r="H7" i="60"/>
  <c r="H6" i="60"/>
  <c r="H5" i="60"/>
  <c r="G33" i="59"/>
  <c r="D33" i="59"/>
  <c r="H32" i="59"/>
  <c r="H31" i="59"/>
  <c r="H30" i="59"/>
  <c r="H29" i="59"/>
  <c r="H28" i="59"/>
  <c r="H27" i="59"/>
  <c r="H26" i="59"/>
  <c r="H25" i="59"/>
  <c r="H24" i="59"/>
  <c r="H23" i="59"/>
  <c r="H22" i="59"/>
  <c r="H21" i="59"/>
  <c r="H20" i="59"/>
  <c r="H19" i="59"/>
  <c r="H18" i="59"/>
  <c r="H16" i="59"/>
  <c r="H15" i="59"/>
  <c r="H14" i="59"/>
  <c r="H13" i="59"/>
  <c r="H12" i="59"/>
  <c r="H11" i="59"/>
  <c r="H10" i="59"/>
  <c r="H9" i="59"/>
  <c r="H8" i="59"/>
  <c r="H7" i="59"/>
  <c r="H6" i="59"/>
  <c r="H5" i="59"/>
  <c r="G33" i="58"/>
  <c r="D33" i="58"/>
  <c r="H32" i="58"/>
  <c r="H31" i="58"/>
  <c r="H30" i="58"/>
  <c r="H29" i="58"/>
  <c r="H28" i="58"/>
  <c r="H27" i="58"/>
  <c r="H26" i="58"/>
  <c r="H25" i="58"/>
  <c r="H24" i="58"/>
  <c r="H23" i="58"/>
  <c r="H22" i="58"/>
  <c r="H21" i="58"/>
  <c r="H20" i="58"/>
  <c r="H19" i="58"/>
  <c r="H17" i="58"/>
  <c r="H16" i="58"/>
  <c r="H15" i="58"/>
  <c r="H14" i="58"/>
  <c r="H13" i="58"/>
  <c r="H12" i="58"/>
  <c r="H11" i="58"/>
  <c r="H10" i="58"/>
  <c r="H9" i="58"/>
  <c r="H8" i="58"/>
  <c r="H7" i="58"/>
  <c r="H6" i="58"/>
  <c r="H5" i="58"/>
  <c r="G33" i="57"/>
  <c r="H33" i="57" s="1"/>
  <c r="D33" i="57"/>
  <c r="H32" i="57"/>
  <c r="F32" i="57"/>
  <c r="H31" i="57"/>
  <c r="F31" i="57"/>
  <c r="H30" i="57"/>
  <c r="F30" i="57"/>
  <c r="H29" i="57"/>
  <c r="F29" i="57"/>
  <c r="H28" i="57"/>
  <c r="H27" i="57"/>
  <c r="F27" i="57"/>
  <c r="H26" i="57"/>
  <c r="F26" i="57"/>
  <c r="H25" i="57"/>
  <c r="F25" i="57"/>
  <c r="H24" i="57"/>
  <c r="F24" i="57"/>
  <c r="H23" i="57"/>
  <c r="F23" i="57"/>
  <c r="H22" i="57"/>
  <c r="F22" i="57"/>
  <c r="H21" i="57"/>
  <c r="F21" i="57"/>
  <c r="H20" i="57"/>
  <c r="F20" i="57"/>
  <c r="H19" i="57"/>
  <c r="F19" i="57"/>
  <c r="H17" i="57"/>
  <c r="H16" i="57"/>
  <c r="H15" i="57"/>
  <c r="H14" i="57"/>
  <c r="H13" i="57"/>
  <c r="H12" i="57"/>
  <c r="H11" i="57"/>
  <c r="H10" i="57"/>
  <c r="H9" i="57"/>
  <c r="H8" i="57"/>
  <c r="H7" i="57"/>
  <c r="H6" i="57"/>
  <c r="H5" i="57"/>
  <c r="G46" i="56"/>
  <c r="H46" i="56" s="1"/>
  <c r="D46" i="56"/>
  <c r="H45" i="56"/>
  <c r="F45" i="56"/>
  <c r="H44" i="56"/>
  <c r="F44" i="56"/>
  <c r="H43" i="56"/>
  <c r="F43" i="56"/>
  <c r="H42" i="56"/>
  <c r="F42" i="56"/>
  <c r="H41" i="56"/>
  <c r="F41" i="56"/>
  <c r="H40" i="56"/>
  <c r="F40" i="56"/>
  <c r="H39" i="56"/>
  <c r="F39" i="56"/>
  <c r="H38" i="56"/>
  <c r="F38" i="56"/>
  <c r="H37" i="56"/>
  <c r="F37" i="56"/>
  <c r="H36" i="56"/>
  <c r="F36" i="56"/>
  <c r="H35" i="56"/>
  <c r="F35" i="56"/>
  <c r="H34" i="56"/>
  <c r="F34" i="56"/>
  <c r="H33" i="56"/>
  <c r="F33" i="56"/>
  <c r="H32" i="56"/>
  <c r="F32" i="56"/>
  <c r="H31" i="56"/>
  <c r="F31" i="56"/>
  <c r="H30" i="56"/>
  <c r="F30" i="56"/>
  <c r="H29" i="56"/>
  <c r="F29" i="56"/>
  <c r="H28" i="56"/>
  <c r="F28" i="56"/>
  <c r="H27" i="56"/>
  <c r="F27" i="56"/>
  <c r="H26" i="56"/>
  <c r="F26" i="56"/>
  <c r="H25" i="56"/>
  <c r="F25" i="56"/>
  <c r="H24" i="56"/>
  <c r="F24" i="56"/>
  <c r="H23" i="56"/>
  <c r="F23" i="56"/>
  <c r="H22" i="56"/>
  <c r="F22" i="56"/>
  <c r="H21" i="56"/>
  <c r="F21" i="56"/>
  <c r="H20" i="56"/>
  <c r="F20" i="56"/>
  <c r="H19" i="56"/>
  <c r="F19" i="56"/>
  <c r="H18" i="56"/>
  <c r="F18" i="56"/>
  <c r="H17" i="56"/>
  <c r="H16" i="56"/>
  <c r="H15" i="56"/>
  <c r="H14" i="56"/>
  <c r="H13" i="56"/>
  <c r="H12" i="56"/>
  <c r="H11" i="56"/>
  <c r="H10" i="56"/>
  <c r="H9" i="56"/>
  <c r="H8" i="56"/>
  <c r="H7" i="56"/>
  <c r="H6" i="56"/>
  <c r="H5" i="56"/>
  <c r="H4" i="56"/>
  <c r="G37" i="55"/>
  <c r="D37" i="55"/>
  <c r="H36" i="55"/>
  <c r="F36" i="55"/>
  <c r="H35" i="55"/>
  <c r="F35" i="55"/>
  <c r="H34" i="55"/>
  <c r="F34" i="55"/>
  <c r="H15" i="55"/>
  <c r="H14" i="55"/>
  <c r="H33" i="55"/>
  <c r="F33" i="55"/>
  <c r="H32" i="55"/>
  <c r="F32" i="55"/>
  <c r="H31" i="55"/>
  <c r="F31" i="55"/>
  <c r="H30" i="55"/>
  <c r="F30" i="55"/>
  <c r="H29" i="55"/>
  <c r="F29" i="55"/>
  <c r="H28" i="55"/>
  <c r="F28" i="55"/>
  <c r="H27" i="55"/>
  <c r="F27" i="55"/>
  <c r="H26" i="55"/>
  <c r="F26" i="55"/>
  <c r="H25" i="55"/>
  <c r="F25" i="55"/>
  <c r="H24" i="55"/>
  <c r="F24" i="55"/>
  <c r="H23" i="55"/>
  <c r="F23" i="55"/>
  <c r="H22" i="55"/>
  <c r="F22" i="55"/>
  <c r="H21" i="55"/>
  <c r="F21" i="55"/>
  <c r="H20" i="55"/>
  <c r="F20" i="55"/>
  <c r="H19" i="55"/>
  <c r="F19" i="55"/>
  <c r="H18" i="55"/>
  <c r="F18" i="55"/>
  <c r="H17" i="55"/>
  <c r="H13" i="55"/>
  <c r="H12" i="55"/>
  <c r="H11" i="55"/>
  <c r="H10" i="55"/>
  <c r="H9" i="55"/>
  <c r="H8" i="55"/>
  <c r="H7" i="55"/>
  <c r="H6" i="55"/>
  <c r="H5" i="55"/>
  <c r="H4" i="55"/>
  <c r="H37" i="55" l="1"/>
  <c r="H33" i="59"/>
  <c r="H33" i="58"/>
  <c r="H38" i="67"/>
  <c r="H35" i="66"/>
</calcChain>
</file>

<file path=xl/sharedStrings.xml><?xml version="1.0" encoding="utf-8"?>
<sst xmlns="http://schemas.openxmlformats.org/spreadsheetml/2006/main" count="749" uniqueCount="287">
  <si>
    <t>Chef de Service Informations Documentées</t>
  </si>
  <si>
    <t>Chef de Service Recouvrement</t>
  </si>
  <si>
    <t>Chef de Service Comptabilité</t>
  </si>
  <si>
    <t>Chef de Service Compte de Gestion</t>
  </si>
  <si>
    <t>Service Secrétariat</t>
  </si>
  <si>
    <t>Chef de Service Secrétariat</t>
  </si>
  <si>
    <t>Chargé du courrier</t>
  </si>
  <si>
    <t>Service Informations Documentées</t>
  </si>
  <si>
    <t>Service Ressources Humaines et Moyens Généraux</t>
  </si>
  <si>
    <t>Chef de Service Ressources Humaines et Moyens Généraux</t>
  </si>
  <si>
    <t>Service Qualité, Contrôle Interne et Ecoute Client</t>
  </si>
  <si>
    <t>Chef de Service Qualité, Contrôle Interne et Ecoute Client</t>
  </si>
  <si>
    <t>Service Statistiques</t>
  </si>
  <si>
    <t>Chargé des Statistiques</t>
  </si>
  <si>
    <t>Service Comptabilité</t>
  </si>
  <si>
    <t>Chargé des opérations comptables</t>
  </si>
  <si>
    <t>Service Compte de Gestion</t>
  </si>
  <si>
    <t>Service Dépenses</t>
  </si>
  <si>
    <t>Chargé du Recouvrement</t>
  </si>
  <si>
    <t>Chauffeur</t>
  </si>
  <si>
    <t>Chauffeur de liaison</t>
  </si>
  <si>
    <t>TOTAUX</t>
  </si>
  <si>
    <t>Chargé des Informations Documentées</t>
  </si>
  <si>
    <t xml:space="preserve">Chef de Service Secrétariat </t>
  </si>
  <si>
    <t>Chef de Service Courrier</t>
  </si>
  <si>
    <t>Chargé du Courrier</t>
  </si>
  <si>
    <t>Chef de Service Statistiques</t>
  </si>
  <si>
    <t>Service Apurement et Qualité Comptable</t>
  </si>
  <si>
    <t>Chef de Service Apurement et Qualité Comptable</t>
  </si>
  <si>
    <t>Chargé de l'Apurement et de la Qualité Comptable</t>
  </si>
  <si>
    <t>Chargé du Compte de Gestion</t>
  </si>
  <si>
    <t>Chargé de l'apurement et de la qualité comptable</t>
  </si>
  <si>
    <t>Fondé de Pouvoirs</t>
  </si>
  <si>
    <t>Ressources Humaines et Moyens Généraux</t>
  </si>
  <si>
    <t>Chef de service RHMG</t>
  </si>
  <si>
    <t>Chef de service Qualité Contrôle Interne et Ecoute client</t>
  </si>
  <si>
    <t>Chargé de Qualité Contrôle Interne et Ecoute Client</t>
  </si>
  <si>
    <t>Comptabilité</t>
  </si>
  <si>
    <t>Chef de service Comptabilité</t>
  </si>
  <si>
    <t>Compte de Gestion</t>
  </si>
  <si>
    <t>Chef de service Compte de gestion</t>
  </si>
  <si>
    <t>Chargé des Moyens Généraux</t>
  </si>
  <si>
    <t>Chargé de la Qualité, Contrôle Interne et Ecoute Client</t>
  </si>
  <si>
    <t>Chargé du Secrétariat</t>
  </si>
  <si>
    <t>Service</t>
  </si>
  <si>
    <t>Poste de travail</t>
  </si>
  <si>
    <t>Effectif existant</t>
  </si>
  <si>
    <t>Effectif proposé par le groupe de travail</t>
  </si>
  <si>
    <t>Charge de travail annuelle (heures)</t>
  </si>
  <si>
    <t>Effectif défini par la charge de travail</t>
  </si>
  <si>
    <t>Effectif validé</t>
  </si>
  <si>
    <t>TABLEAU SYNOPTIQUE DES RESULTATS DE LA PESEE DES POSTES DE LA PGSGAP</t>
  </si>
  <si>
    <t>Payeur général</t>
  </si>
  <si>
    <t>Fondé</t>
  </si>
  <si>
    <t>Secrétariat</t>
  </si>
  <si>
    <t>Chef de service</t>
  </si>
  <si>
    <t>Courrier</t>
  </si>
  <si>
    <t xml:space="preserve">Chef de service </t>
  </si>
  <si>
    <t>Chargé du traitement du courrier</t>
  </si>
  <si>
    <t>Chargé des Moyens Généraux et Matériels</t>
  </si>
  <si>
    <t>Qualité Contrôle Interne et Ecoute client</t>
  </si>
  <si>
    <t>Chargé des opérations comptables SYGACUT</t>
  </si>
  <si>
    <t>Chargé des opérations comptables des paieries à l'étranger</t>
  </si>
  <si>
    <t xml:space="preserve">Dénouement </t>
  </si>
  <si>
    <t xml:space="preserve">Chef de service Dénouement </t>
  </si>
  <si>
    <t>Chargé de la réception des pièces de dénouement</t>
  </si>
  <si>
    <t>Chargé du Dénouement des transferts et des pièces de recettes</t>
  </si>
  <si>
    <t>Apurement et Qualité Comptable</t>
  </si>
  <si>
    <t>Chargé de l'apurement des demandes de rectification d'écritures comptables (A23)</t>
  </si>
  <si>
    <t>Chargé de l'apurement des demandes d'annulation des mandats crédits délégués</t>
  </si>
  <si>
    <t>Règlement et avances</t>
  </si>
  <si>
    <t>Chef de service Règlement</t>
  </si>
  <si>
    <t>Chargé des opérations de règlement SYGACUT</t>
  </si>
  <si>
    <t>Chargé du règlement des opérations des Paieries à l'Etranger</t>
  </si>
  <si>
    <t>Chargé du compte de gestion</t>
  </si>
  <si>
    <t>Visa Dépenses de Matériel</t>
  </si>
  <si>
    <t>Chef de service Visa DM</t>
  </si>
  <si>
    <t>Chargé du contrôle des pièces de dépenses</t>
  </si>
  <si>
    <t>Informations documentées</t>
  </si>
  <si>
    <t>Chef de service Informations documentées</t>
  </si>
  <si>
    <t>Chargé de la gestion des informations documentées</t>
  </si>
  <si>
    <t xml:space="preserve">Statistiques </t>
  </si>
  <si>
    <t>Chef de service statistiques</t>
  </si>
  <si>
    <t>Chargé des opérations de saisie des données statistiques</t>
  </si>
  <si>
    <t>Chargé des statistiques des avances de trésorerie et des régularisations des avances de trésorerie</t>
  </si>
  <si>
    <t>TABLEAU SYNOPTIQUE DES RESULTATS DE LA PESEE DES POSTES DE LA PGAE</t>
  </si>
  <si>
    <t>Chargé des opérations hors CUT</t>
  </si>
  <si>
    <t>Chargé des opérations CUT et du suivi des opérations de Trésorerie</t>
  </si>
  <si>
    <t>Chargé de la Gestion des pièces justificatives</t>
  </si>
  <si>
    <t>Chargé du Dénouement</t>
  </si>
  <si>
    <t>Chargé de l’apurement des opérations de  dénouement, du contrôle coherence des etats des lettres d'avance, des bons de caisses avec les données dans ASTER et du suivi de la cohérence PEC-MER/ASTER de la Paierie Générale des Affaires Economiques</t>
  </si>
  <si>
    <t>Chargé de l’apurement des opérations de saisies comptables, du contrôle de la cohérence des opérations SYGACUT, GAP et l'état des paiements à l'étranger de la Paierie Générale des Affaires Economiques</t>
  </si>
  <si>
    <t>Règlement</t>
  </si>
  <si>
    <t>Chargé des mises en règlements des salaires fonctionnaires dans PEC MER et le suivi des lettres d'avances</t>
  </si>
  <si>
    <t>Chargé de l'édition des bons de caisse et des fichiers des salaires contractuels</t>
  </si>
  <si>
    <t>Chargé des régularisations des rejets et du suivi des mandats fournisseurs</t>
  </si>
  <si>
    <t>Régies</t>
  </si>
  <si>
    <t>Chef de service Régies</t>
  </si>
  <si>
    <t>Chargé du suivi opérations des régies</t>
  </si>
  <si>
    <t xml:space="preserve">Chargé du suivi des recommandations </t>
  </si>
  <si>
    <t xml:space="preserve">Chargé du traitement des mandats dans PEC -MER </t>
  </si>
  <si>
    <t>Visa Solde</t>
  </si>
  <si>
    <t>Chef de service Visa Solde</t>
  </si>
  <si>
    <t>Chargé du traitement des feuilles de deplacement temporaire</t>
  </si>
  <si>
    <t>Chargé du traitement  des cessions et des saisies de remunerations</t>
  </si>
  <si>
    <t>Chargé de la gestion des documents administratifs</t>
  </si>
  <si>
    <t>Juridique</t>
  </si>
  <si>
    <t>Chef de service juridique</t>
  </si>
  <si>
    <t>Chargé du juridique</t>
  </si>
  <si>
    <t>Chargé du secretariat</t>
  </si>
  <si>
    <t xml:space="preserve">Service Courrier </t>
  </si>
  <si>
    <t>Chargé des informations documentées</t>
  </si>
  <si>
    <t>Chargé de la Comptabilité</t>
  </si>
  <si>
    <t>Service Dénouement</t>
  </si>
  <si>
    <t>Chargé du dénouement</t>
  </si>
  <si>
    <t>Service Apurement et qualité comptable</t>
  </si>
  <si>
    <t>Chargé de l'Apurement</t>
  </si>
  <si>
    <t>Service Règlement et Avances</t>
  </si>
  <si>
    <t xml:space="preserve">Chargé du Règlement et Avances  </t>
  </si>
  <si>
    <t>Chargé de compte de gestion</t>
  </si>
  <si>
    <t>Service Visa Dépenses et Matériel</t>
  </si>
  <si>
    <t>Agents Visa DM</t>
  </si>
  <si>
    <t>Chargé des statistiques</t>
  </si>
  <si>
    <t>TABLEAU SYNOPTIQUE DES RESULTATS DE LA PESEE DES POSTES DE LA PAIERIE GENERALE DES SPORTS, DES LOISIRS ET DE LA CULTURE (PGSLC)</t>
  </si>
  <si>
    <t>TABLEAU SYNOPTIQUE DES RESULTATS DE LA PESEE DES POSTES DE LA PGA</t>
  </si>
  <si>
    <t>Chargé du secrétariat</t>
  </si>
  <si>
    <t>Chargé des ressources humaines et moyens généraux</t>
  </si>
  <si>
    <t>TABLEAU SYNOPTIQUE DES RESULTATS DE LA PESEE DES POSTES DE LA PAIERIE GENERALE DE LA DETTE PUBLIQUE (PGDP)</t>
  </si>
  <si>
    <t>Recouvrement</t>
  </si>
  <si>
    <t xml:space="preserve">Ressources Humaines et Moyens Généraux </t>
  </si>
  <si>
    <t>Chef de Service Ressources et Moyens généraux</t>
  </si>
  <si>
    <t>Qualité et Contrôle Interne  et  Ecoute Client</t>
  </si>
  <si>
    <t>Chef de Service Qualité, Contrôle Interne et Écoute client</t>
  </si>
  <si>
    <t>Informations Documentées</t>
  </si>
  <si>
    <t>Statistiques</t>
  </si>
  <si>
    <t xml:space="preserve">Chef de Service Statistiques  </t>
  </si>
  <si>
    <t>Chef de Service</t>
  </si>
  <si>
    <t>Dénouement</t>
  </si>
  <si>
    <t>Règlement des Dépenses des Projets</t>
  </si>
  <si>
    <t>Chef de Service Règlement des dépenses des projets</t>
  </si>
  <si>
    <t>Chargé des Règlements des dépenses des projets</t>
  </si>
  <si>
    <t>Contentieux</t>
  </si>
  <si>
    <t>Règlement des Dépenses de la Dette Publique</t>
  </si>
  <si>
    <t>Visa des Dépenses des Projets</t>
  </si>
  <si>
    <t>Visa des Dépenses de la Dette Publique</t>
  </si>
  <si>
    <t>Tenue des Comptes Financiers</t>
  </si>
  <si>
    <t>TABLEAU SYNOPTIQUE DES RESULTATS DE LA PESEE DES POSTES DE LA PGSP</t>
  </si>
  <si>
    <t xml:space="preserve">Apurement  </t>
  </si>
  <si>
    <t>Chargé de l'apurement</t>
  </si>
  <si>
    <t>Chargé</t>
  </si>
  <si>
    <t>Denouement</t>
  </si>
  <si>
    <t xml:space="preserve">Chef de service  </t>
  </si>
  <si>
    <t>Chef de service statistique</t>
  </si>
  <si>
    <t xml:space="preserve">Chargés des statistiques </t>
  </si>
  <si>
    <t>Tresorerie</t>
  </si>
  <si>
    <t xml:space="preserve">Service Comptabilité </t>
  </si>
  <si>
    <t>Chargés Comptabilité</t>
  </si>
  <si>
    <t xml:space="preserve">Service Reglement </t>
  </si>
  <si>
    <t xml:space="preserve">Chargés des reglements </t>
  </si>
  <si>
    <t xml:space="preserve">Qualité et Contrôle Interne </t>
  </si>
  <si>
    <t>Chargé de la qualité et contrôle interne</t>
  </si>
  <si>
    <t>TABLEAU SYNOPTIQUE DES RESULTATS DE LA PESEE DES POSTES DE LA PGOSP</t>
  </si>
  <si>
    <t xml:space="preserve"> </t>
  </si>
  <si>
    <t>Chargé du sécrétariat A vérifier</t>
  </si>
  <si>
    <t>Qualité, Contrôle Interne et Ecoute Client</t>
  </si>
  <si>
    <t>Chargé Qualité, Contrôle Interne et Ecoute Client</t>
  </si>
  <si>
    <t>Règlement et Avances</t>
  </si>
  <si>
    <t>Visa Depenses de Matériel</t>
  </si>
  <si>
    <t>Chargé du Service Visa Depenses</t>
  </si>
  <si>
    <t>TABLEAU SYNOPTIQUE DES RESULTATS DE LA PESEE DES POSTES DE LA PAIERIE GÉNÉRALE DE L'ENSEIGNEMENT (PGE)</t>
  </si>
  <si>
    <t xml:space="preserve">Service Secrétariat </t>
  </si>
  <si>
    <t>Service  Courrier</t>
  </si>
  <si>
    <t>Service  Ressources Humaines et Moyens Généraux</t>
  </si>
  <si>
    <t>Chargé des Ressources Humaines et des Moyens Généraux</t>
  </si>
  <si>
    <t>Chef de Service Dénouement</t>
  </si>
  <si>
    <t>Chef de Service Règlement et Avances</t>
  </si>
  <si>
    <t>Chargé du Règlement des dépenses et des Avances</t>
  </si>
  <si>
    <t>Chargé du Contrôle des Régies</t>
  </si>
  <si>
    <t>Chef de Service Visa Dépenses et Matériel</t>
  </si>
  <si>
    <t>Chargé du Visa Dépenses et Matériel</t>
  </si>
  <si>
    <t>Service Visa Solde</t>
  </si>
  <si>
    <t>Chef de Service Visa Solde</t>
  </si>
  <si>
    <t>Chargé du Visa Solde</t>
  </si>
  <si>
    <t>Service Juridique</t>
  </si>
  <si>
    <t>Chef de Service Juridique</t>
  </si>
  <si>
    <t>Chargé des Affaires Juridiques</t>
  </si>
  <si>
    <t>Chargé de la trésorerie</t>
  </si>
  <si>
    <t>Chef de service Courrier</t>
  </si>
  <si>
    <t>TOTAL</t>
  </si>
  <si>
    <t>Chef de service secrétariat</t>
  </si>
  <si>
    <t>Chef de service courrier</t>
  </si>
  <si>
    <t>Charge du courrier</t>
  </si>
  <si>
    <t>Ressource humaine et moyens généraux</t>
  </si>
  <si>
    <t>Chef de service des ressources humaine et moyens généraux</t>
  </si>
  <si>
    <t>Information documentées</t>
  </si>
  <si>
    <t>Chef de service information documentées</t>
  </si>
  <si>
    <t>Qualité, contrôle interne et écoute client</t>
  </si>
  <si>
    <t>Chef de service qualité, contrôle interne et écoute client</t>
  </si>
  <si>
    <t>Charge de l'écoute cliente</t>
  </si>
  <si>
    <t xml:space="preserve">Comptabilité et dénouement </t>
  </si>
  <si>
    <t xml:space="preserve">Chef de service comptabilité et dénouement </t>
  </si>
  <si>
    <t xml:space="preserve">Charge de la comptabilité et dénouement </t>
  </si>
  <si>
    <t>Apurement et qualité comptable</t>
  </si>
  <si>
    <t>Chef de service apurement et qualité comptable</t>
  </si>
  <si>
    <t>Visa dépenses de matériel</t>
  </si>
  <si>
    <t>Chef de service visa dépenses de matériel</t>
  </si>
  <si>
    <t>Visa solde</t>
  </si>
  <si>
    <t>Chef de service visa solde</t>
  </si>
  <si>
    <t>Règlement et précomptes</t>
  </si>
  <si>
    <t>Chef de service règlement et précomptes</t>
  </si>
  <si>
    <t>Compte de gestion</t>
  </si>
  <si>
    <t>Chef de service compte de gestion</t>
  </si>
  <si>
    <t xml:space="preserve">Service Règlement </t>
  </si>
  <si>
    <t>TABLEAU SYNOPTIQUE DES RESULTATS DE LA PESEE DES POSTES DE LA PAIERIE GENERALE DES INSTITUTIONS (PGI)</t>
  </si>
  <si>
    <t>TABLEAU SYNOPTIQUE DES RESULTATS DE LA PESEE DES POSTES DE LA PGLEC</t>
  </si>
  <si>
    <t>TABLEAU SYNOPTIQUE DES RESULTATS DE LA PESEE DES POSTES DE LA PGPE</t>
  </si>
  <si>
    <t>TABLEAU SYNOPTIQUE DES RESULTATS DE LA PESEE DES POSTES DE LA PGPS</t>
  </si>
  <si>
    <t>TABLEAU SYNOPTIQUE DES RESULTATS DE LA PESEE DES POSTES DE LA PGS</t>
  </si>
  <si>
    <t>Service Comptabilité et Dénouement</t>
  </si>
  <si>
    <t>Service Suivi des Régies</t>
  </si>
  <si>
    <t>Chargé des dépenses</t>
  </si>
  <si>
    <t>Chargé de l'Apurement et Qualité Comptable</t>
  </si>
  <si>
    <t>ECART (V1/V2)</t>
  </si>
  <si>
    <t>Chargé des  Informations Documentées</t>
  </si>
  <si>
    <t>Chef de service Secrétariat</t>
  </si>
  <si>
    <t>Chargé du Règlement et Avances</t>
  </si>
  <si>
    <t>Chef de Service Visa Depenses de Matériel</t>
  </si>
  <si>
    <t xml:space="preserve">Chargé de Secrétariat </t>
  </si>
  <si>
    <t>Chargé des Ressources et Moyens généraux</t>
  </si>
  <si>
    <t>Chargé de la Qualité, Contrôle Interne et Écoute client</t>
  </si>
  <si>
    <t>chargé de Comptabilité</t>
  </si>
  <si>
    <t>Chargé de Apurement et Qualité Comptable</t>
  </si>
  <si>
    <t>Chargé de Dénouement</t>
  </si>
  <si>
    <t>Chef de service Apurement et Qualité Comptable</t>
  </si>
  <si>
    <t>Chef de service Règlement et avancest</t>
  </si>
  <si>
    <t xml:space="preserve">Chargé des  Informations Documentées </t>
  </si>
  <si>
    <t>Suivi des opérations des EPA</t>
  </si>
  <si>
    <t>Suivi des opérations des EPICet des EPN assimilés</t>
  </si>
  <si>
    <t>Gestion des valeurs inactives des collectivités décentralisées</t>
  </si>
  <si>
    <t>Régie</t>
  </si>
  <si>
    <t>Chef de sce suivi des régies</t>
  </si>
  <si>
    <t>Chef de service RH et MG</t>
  </si>
  <si>
    <t>chargé des RH et MG</t>
  </si>
  <si>
    <t>Chargé du  Visa DM</t>
  </si>
  <si>
    <t>Chargé de Visa DM</t>
  </si>
  <si>
    <t>Chargé Visa DM</t>
  </si>
  <si>
    <t>Chef de service du suivi régies</t>
  </si>
  <si>
    <t>Chargé du suivi des régies</t>
  </si>
  <si>
    <t xml:space="preserve">Chargé de visa solde </t>
  </si>
  <si>
    <t>Chargé des infomations documentées</t>
  </si>
  <si>
    <t>Chargé des règlements et précompte</t>
  </si>
  <si>
    <t>Chargé des visa dépenses de matériel</t>
  </si>
  <si>
    <t xml:space="preserve">Agent chargé de compte de gestion </t>
  </si>
  <si>
    <t>Chef de Service contentieux</t>
  </si>
  <si>
    <t xml:space="preserve"> Chargé du règlement des dépenses de la dette publique</t>
  </si>
  <si>
    <t xml:space="preserve"> chargé des dépenses des projets</t>
  </si>
  <si>
    <t xml:space="preserve"> chargé des visas dépenses de la dette publique</t>
  </si>
  <si>
    <t>chargé de la tenue des comptes financières</t>
  </si>
  <si>
    <t>chargé des informations documentées</t>
  </si>
  <si>
    <t>Chargé des comptes de gestion</t>
  </si>
  <si>
    <t>Chargé des  bases de données des EPN</t>
  </si>
  <si>
    <t>Chargé de la gestion des bases de données des Collectivitées Décentralisées</t>
  </si>
  <si>
    <t>chargé du du suivi des collectivités décentralisés de la zone Nord</t>
  </si>
  <si>
    <t>Chargé du du suivi des collectivités décentralisés de la zone Sud</t>
  </si>
  <si>
    <t>Chargé du du suivi des collectivités décentralisés de la zone Est</t>
  </si>
  <si>
    <t>Chargé du u suivi des collectivités décentralisés de la zone Ouest</t>
  </si>
  <si>
    <t>Chargé du Suivi des opérations des EPA</t>
  </si>
  <si>
    <t>Chargé du Suivi des opérations des EPICet des EPN assimilés</t>
  </si>
  <si>
    <t>Chargé de la Gestion des valeurs inactives des collectivités décentralisées</t>
  </si>
  <si>
    <t>Chargé du denouement</t>
  </si>
  <si>
    <t xml:space="preserve">Chargé du courier </t>
  </si>
  <si>
    <t>Chargé des RHMG</t>
  </si>
  <si>
    <t>Chargé des RH MG</t>
  </si>
  <si>
    <t>Chef de service bases de données des EPN</t>
  </si>
  <si>
    <t>Chargé du suivi des collectivités décentralisés de la zone Centre</t>
  </si>
  <si>
    <t>Chauffeur du Payeur Général</t>
  </si>
  <si>
    <t>Chargé des Ressources Humaines et Moyens Généraux</t>
  </si>
  <si>
    <t>Gestion des bases de données des EPN</t>
  </si>
  <si>
    <t>Gestion des bases de données des Collectivitées Décentralisées</t>
  </si>
  <si>
    <t>Suivi des collectivités décentralisés de la zone Nord</t>
  </si>
  <si>
    <t>Suivi des collectivités décentralisés de la zone Sud</t>
  </si>
  <si>
    <t>Suivi des collectivités décentralisés de la zone Centre</t>
  </si>
  <si>
    <t>Suivi des collectivités décentralisés de la zone Est</t>
  </si>
  <si>
    <t>Suivi des collectivités décentralisés de la zone Ouest</t>
  </si>
  <si>
    <t>agences Comptables des projets et régies</t>
  </si>
  <si>
    <t>Chef de Service Agences Comptables des projets et régies</t>
  </si>
  <si>
    <t>Chargé des agences Comptables des projets et régies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</si>
</sst>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 _C_F_A_-;\-* #,##0\ _C_F_A_-;_-* &quot;-&quot;\ _C_F_A_-;_-@_-"/>
    <numFmt numFmtId="43" formatCode="_-* #,##0.00\ _C_F_A_-;\-* #,##0.00\ _C_F_A_-;_-* &quot;-&quot;??\ _C_F_A_-;_-@_-"/>
    <numFmt numFmtId="164" formatCode="0;[Red]0"/>
    <numFmt numFmtId="165" formatCode="#,##0.000"/>
    <numFmt numFmtId="166" formatCode="#,##0.0"/>
    <numFmt numFmtId="167" formatCode="_-* #,##0\ _€_-;\-* #,##0\ _€_-;_-* &quot;-&quot;??\ _€_-;_-@_-"/>
  </numFmts>
  <fonts count="12" x14ac:knownFonts="1">
    <font>
      <sz val="11"/>
      <color theme="1"/>
      <name val="Calibri"/>
      <family val="2"/>
      <scheme val="minor"/>
    </font>
    <font>
      <b/>
      <sz val="12"/>
      <name val="Calisto MT"/>
      <family val="1"/>
    </font>
    <font>
      <sz val="12"/>
      <name val="Calisto MT"/>
      <family val="1"/>
    </font>
    <font>
      <b/>
      <u/>
      <sz val="12"/>
      <name val="Calisto MT"/>
      <family val="1"/>
    </font>
    <font>
      <sz val="11"/>
      <color theme="1"/>
      <name val="Calibri"/>
      <family val="2"/>
      <scheme val="minor"/>
    </font>
    <font>
      <sz val="11"/>
      <name val="Calisto MT"/>
      <family val="1"/>
    </font>
    <font>
      <sz val="11"/>
      <name val="Calibri"/>
      <family val="2"/>
      <scheme val="minor"/>
    </font>
    <font>
      <b/>
      <sz val="14"/>
      <name val="Calisto MT"/>
      <family val="1"/>
    </font>
    <font>
      <b/>
      <sz val="11"/>
      <name val="Calibri"/>
      <family val="2"/>
      <scheme val="minor"/>
    </font>
    <font>
      <b/>
      <sz val="12"/>
      <name val="Calibri"/>
      <family val="2"/>
      <scheme val="minor"/>
    </font>
    <font>
      <sz val="12"/>
      <color rgb="FFFF0000"/>
      <name val="Calisto MT"/>
      <family val="1"/>
    </font>
    <font>
      <sz val="14"/>
      <color theme="1"/>
      <name val="Calisto MT"/>
      <family val="1"/>
    </font>
  </fonts>
  <fills count="12">
    <fill>
      <patternFill patternType="none"/>
    </fill>
    <fill>
      <patternFill patternType="gray125"/>
    </fill>
    <fill>
      <patternFill patternType="solid">
        <fgColor theme="8" tint="0.79998168889431442"/>
        <bgColor theme="8" tint="0.79998168889431442"/>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theme="8"/>
      </patternFill>
    </fill>
    <fill>
      <patternFill patternType="solid">
        <fgColor theme="5" tint="0.79998168889431442"/>
        <bgColor indexed="64"/>
      </patternFill>
    </fill>
    <fill>
      <patternFill patternType="solid">
        <fgColor theme="7" tint="0.79998168889431442"/>
        <bgColor theme="8" tint="0.79998168889431442"/>
      </patternFill>
    </fill>
    <fill>
      <patternFill patternType="solid">
        <fgColor theme="7" tint="0.79998168889431442"/>
        <bgColor indexed="64"/>
      </patternFill>
    </fill>
    <fill>
      <patternFill patternType="solid">
        <fgColor theme="0"/>
        <bgColor theme="8" tint="0.79998168889431442"/>
      </patternFill>
    </fill>
    <fill>
      <patternFill patternType="solid">
        <fgColor rgb="FF00B050"/>
        <bgColor indexed="64"/>
      </patternFill>
    </fill>
    <fill>
      <patternFill patternType="solid">
        <fgColor rgb="FF00B050"/>
        <bgColor theme="8" tint="0.79998168889431442"/>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4" fillId="0" borderId="0"/>
    <xf numFmtId="43" fontId="4" fillId="0" borderId="0" applyFont="0" applyFill="0" applyBorder="0" applyAlignment="0" applyProtection="0"/>
    <xf numFmtId="41" fontId="4" fillId="0" borderId="0" applyFont="0" applyFill="0" applyBorder="0" applyAlignment="0" applyProtection="0"/>
  </cellStyleXfs>
  <cellXfs count="262">
    <xf numFmtId="0" fontId="0" fillId="0" borderId="0" xfId="0"/>
    <xf numFmtId="0" fontId="2" fillId="0" borderId="0" xfId="0" applyFont="1"/>
    <xf numFmtId="0" fontId="2" fillId="0" borderId="0" xfId="0" applyFont="1" applyAlignment="1">
      <alignment vertical="center"/>
    </xf>
    <xf numFmtId="0" fontId="1" fillId="0" borderId="0" xfId="0" applyFont="1" applyAlignment="1">
      <alignment horizontal="center"/>
    </xf>
    <xf numFmtId="0" fontId="2" fillId="0" borderId="0" xfId="0" applyFont="1" applyFill="1"/>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6" xfId="0" applyFont="1" applyFill="1" applyBorder="1" applyAlignment="1">
      <alignment horizontal="left" vertical="center" wrapText="1"/>
    </xf>
    <xf numFmtId="0" fontId="2" fillId="0" borderId="0" xfId="0" applyFont="1" applyAlignment="1">
      <alignment horizontal="left"/>
    </xf>
    <xf numFmtId="165" fontId="2" fillId="2" borderId="1" xfId="0" applyNumberFormat="1" applyFont="1" applyFill="1" applyBorder="1" applyAlignment="1">
      <alignment horizontal="center" vertical="center"/>
    </xf>
    <xf numFmtId="3" fontId="2" fillId="2" borderId="6"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1" fontId="2" fillId="2" borderId="6" xfId="0" applyNumberFormat="1" applyFont="1" applyFill="1" applyBorder="1" applyAlignment="1">
      <alignment horizontal="center" vertical="center"/>
    </xf>
    <xf numFmtId="0" fontId="2" fillId="2" borderId="6" xfId="0" applyFont="1" applyFill="1" applyBorder="1" applyAlignment="1">
      <alignment horizontal="center" vertical="top" wrapText="1"/>
    </xf>
    <xf numFmtId="3" fontId="2" fillId="2" borderId="6" xfId="0" applyNumberFormat="1" applyFont="1" applyFill="1" applyBorder="1" applyAlignment="1">
      <alignment horizontal="center"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 fontId="1" fillId="0" borderId="0" xfId="0" applyNumberFormat="1" applyFont="1" applyAlignment="1">
      <alignment horizontal="center" vertical="center"/>
    </xf>
    <xf numFmtId="1" fontId="2" fillId="0" borderId="0" xfId="0" applyNumberFormat="1" applyFont="1"/>
    <xf numFmtId="0" fontId="2" fillId="2" borderId="6" xfId="2" applyNumberFormat="1" applyFont="1" applyFill="1" applyBorder="1" applyAlignment="1">
      <alignment horizontal="center" vertical="top" wrapText="1"/>
    </xf>
    <xf numFmtId="0" fontId="2" fillId="2" borderId="6" xfId="2" applyNumberFormat="1" applyFont="1" applyFill="1" applyBorder="1" applyAlignment="1">
      <alignment horizontal="center" vertical="center" wrapText="1"/>
    </xf>
    <xf numFmtId="0" fontId="2" fillId="0" borderId="0" xfId="0" applyFont="1" applyAlignment="1">
      <alignment horizontal="left" vertical="center"/>
    </xf>
    <xf numFmtId="3" fontId="2" fillId="0" borderId="0" xfId="0" applyNumberFormat="1" applyFont="1"/>
    <xf numFmtId="3" fontId="1" fillId="0" borderId="0" xfId="0" applyNumberFormat="1" applyFont="1" applyAlignment="1">
      <alignment horizontal="center" vertical="center"/>
    </xf>
    <xf numFmtId="3" fontId="2" fillId="3" borderId="6"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5" borderId="6" xfId="0" applyFont="1" applyFill="1" applyBorder="1" applyAlignment="1">
      <alignment horizontal="center" vertical="center"/>
    </xf>
    <xf numFmtId="0" fontId="1" fillId="5"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1" fontId="1" fillId="5" borderId="6"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0" fontId="6" fillId="0" borderId="0" xfId="0" applyFont="1"/>
    <xf numFmtId="0" fontId="2" fillId="8" borderId="5" xfId="0" applyFont="1" applyFill="1" applyBorder="1" applyAlignment="1">
      <alignment horizontal="center" vertical="center" wrapText="1"/>
    </xf>
    <xf numFmtId="0" fontId="2" fillId="7" borderId="5" xfId="0" applyFont="1" applyFill="1" applyBorder="1" applyAlignment="1">
      <alignment horizontal="center" vertical="center"/>
    </xf>
    <xf numFmtId="0" fontId="2" fillId="8" borderId="5" xfId="0" applyFont="1" applyFill="1" applyBorder="1" applyAlignment="1">
      <alignment horizontal="center" vertical="center"/>
    </xf>
    <xf numFmtId="0" fontId="1" fillId="0" borderId="0" xfId="0"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vertical="center" wrapText="1"/>
    </xf>
    <xf numFmtId="167" fontId="2" fillId="3" borderId="6" xfId="2" applyNumberFormat="1" applyFont="1" applyFill="1" applyBorder="1" applyAlignment="1">
      <alignment vertical="center" wrapText="1"/>
    </xf>
    <xf numFmtId="1" fontId="2" fillId="3" borderId="6" xfId="0" applyNumberFormat="1" applyFont="1" applyFill="1" applyBorder="1" applyAlignment="1">
      <alignment horizontal="center" vertical="center"/>
    </xf>
    <xf numFmtId="0" fontId="2" fillId="3" borderId="6" xfId="0" applyFont="1" applyFill="1" applyBorder="1" applyAlignment="1">
      <alignment horizontal="left" vertical="top" wrapText="1"/>
    </xf>
    <xf numFmtId="0" fontId="2" fillId="3" borderId="6" xfId="0" applyFont="1" applyFill="1" applyBorder="1" applyAlignment="1">
      <alignment horizontal="center" vertical="top" wrapText="1"/>
    </xf>
    <xf numFmtId="0" fontId="2" fillId="3" borderId="6" xfId="2" applyNumberFormat="1" applyFont="1" applyFill="1" applyBorder="1" applyAlignment="1">
      <alignment horizontal="center" vertical="top" wrapText="1"/>
    </xf>
    <xf numFmtId="3" fontId="2" fillId="3" borderId="6" xfId="0" applyNumberFormat="1" applyFont="1" applyFill="1" applyBorder="1" applyAlignment="1">
      <alignment horizontal="center" vertical="top" wrapText="1"/>
    </xf>
    <xf numFmtId="0" fontId="1" fillId="6" borderId="5" xfId="0" applyFont="1" applyFill="1" applyBorder="1" applyAlignment="1">
      <alignment horizontal="center" vertical="center"/>
    </xf>
    <xf numFmtId="0" fontId="2" fillId="0" borderId="0" xfId="0" applyFont="1" applyBorder="1"/>
    <xf numFmtId="0" fontId="1" fillId="0" borderId="0" xfId="0" applyFont="1"/>
    <xf numFmtId="0" fontId="7" fillId="0" borderId="0"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wrapText="1"/>
    </xf>
    <xf numFmtId="0" fontId="9" fillId="0" borderId="0" xfId="0" applyFont="1"/>
    <xf numFmtId="0" fontId="5" fillId="0" borderId="0" xfId="0" applyFont="1"/>
    <xf numFmtId="0" fontId="5" fillId="0" borderId="0" xfId="0" applyFont="1" applyAlignment="1">
      <alignment vertical="center"/>
    </xf>
    <xf numFmtId="0" fontId="1" fillId="0" borderId="0" xfId="0" applyFont="1" applyAlignment="1">
      <alignment horizontal="center" vertical="center"/>
    </xf>
    <xf numFmtId="0" fontId="7" fillId="10" borderId="1" xfId="0" applyFont="1" applyFill="1" applyBorder="1" applyAlignment="1">
      <alignment horizontal="center" vertical="center" wrapText="1"/>
    </xf>
    <xf numFmtId="0" fontId="7" fillId="10" borderId="1" xfId="0" applyFont="1" applyFill="1" applyBorder="1" applyAlignment="1">
      <alignment vertical="center" wrapText="1"/>
    </xf>
    <xf numFmtId="3" fontId="7" fillId="10" borderId="1" xfId="0" applyNumberFormat="1" applyFont="1" applyFill="1" applyBorder="1" applyAlignment="1">
      <alignment horizontal="center" vertical="center"/>
    </xf>
    <xf numFmtId="0" fontId="7" fillId="10" borderId="1" xfId="0" applyFont="1" applyFill="1" applyBorder="1" applyAlignment="1">
      <alignment horizontal="center" vertical="center"/>
    </xf>
    <xf numFmtId="3" fontId="7" fillId="10" borderId="1" xfId="0" applyNumberFormat="1" applyFont="1" applyFill="1" applyBorder="1" applyAlignment="1">
      <alignment horizontal="center" vertical="center" wrapText="1"/>
    </xf>
    <xf numFmtId="0" fontId="2" fillId="2" borderId="1" xfId="0" applyFont="1" applyFill="1" applyBorder="1" applyAlignment="1">
      <alignment vertical="top" wrapText="1"/>
    </xf>
    <xf numFmtId="0" fontId="1" fillId="10" borderId="1" xfId="0" applyFont="1" applyFill="1" applyBorder="1" applyAlignment="1">
      <alignment horizontal="center" vertical="center" wrapText="1"/>
    </xf>
    <xf numFmtId="0" fontId="1" fillId="10" borderId="1" xfId="0" applyFont="1" applyFill="1" applyBorder="1" applyAlignment="1">
      <alignment vertical="center" wrapText="1"/>
    </xf>
    <xf numFmtId="3" fontId="7" fillId="11" borderId="1" xfId="0" applyNumberFormat="1" applyFont="1" applyFill="1" applyBorder="1" applyAlignment="1">
      <alignment horizontal="center" vertical="center" wrapText="1"/>
    </xf>
    <xf numFmtId="0" fontId="7" fillId="10" borderId="1" xfId="0" applyFont="1" applyFill="1" applyBorder="1" applyAlignment="1">
      <alignment vertical="center"/>
    </xf>
    <xf numFmtId="0" fontId="7" fillId="10" borderId="2" xfId="0" applyFont="1" applyFill="1" applyBorder="1" applyAlignment="1">
      <alignment horizontal="center" vertical="center"/>
    </xf>
    <xf numFmtId="0" fontId="7" fillId="10" borderId="1" xfId="0" applyFont="1" applyFill="1" applyBorder="1" applyAlignment="1">
      <alignment horizontal="center"/>
    </xf>
    <xf numFmtId="0" fontId="7" fillId="10" borderId="1" xfId="0" applyFont="1" applyFill="1" applyBorder="1"/>
    <xf numFmtId="3" fontId="7" fillId="10" borderId="1" xfId="0" applyNumberFormat="1" applyFont="1" applyFill="1" applyBorder="1" applyAlignment="1">
      <alignment horizontal="center"/>
    </xf>
    <xf numFmtId="0" fontId="7" fillId="11" borderId="3" xfId="0" applyFont="1" applyFill="1" applyBorder="1" applyAlignment="1">
      <alignment horizontal="center" vertical="center" wrapText="1"/>
    </xf>
    <xf numFmtId="3" fontId="7" fillId="11" borderId="3" xfId="0" applyNumberFormat="1" applyFont="1" applyFill="1" applyBorder="1" applyAlignment="1">
      <alignment horizontal="center" vertical="center" wrapText="1"/>
    </xf>
    <xf numFmtId="164" fontId="7" fillId="11" borderId="3" xfId="0" applyNumberFormat="1" applyFont="1" applyFill="1" applyBorder="1" applyAlignment="1">
      <alignment horizontal="center" vertical="center" wrapText="1"/>
    </xf>
    <xf numFmtId="1" fontId="7" fillId="11" borderId="3" xfId="0" applyNumberFormat="1" applyFont="1" applyFill="1" applyBorder="1" applyAlignment="1">
      <alignment horizontal="center" vertical="center" wrapText="1"/>
    </xf>
    <xf numFmtId="0" fontId="7" fillId="11" borderId="1" xfId="0" applyFont="1" applyFill="1" applyBorder="1" applyAlignment="1">
      <alignment horizontal="center" vertical="center"/>
    </xf>
    <xf numFmtId="0" fontId="7" fillId="0" borderId="0" xfId="0" applyFont="1"/>
    <xf numFmtId="0" fontId="1" fillId="10" borderId="1" xfId="0" applyFont="1" applyFill="1" applyBorder="1" applyAlignment="1">
      <alignment horizontal="left" vertical="center" wrapText="1"/>
    </xf>
    <xf numFmtId="3" fontId="1" fillId="10" borderId="1" xfId="0" applyNumberFormat="1" applyFont="1" applyFill="1" applyBorder="1" applyAlignment="1">
      <alignment horizontal="center" vertical="center" wrapText="1"/>
    </xf>
    <xf numFmtId="0" fontId="7" fillId="10" borderId="3" xfId="0" applyFont="1" applyFill="1" applyBorder="1" applyAlignment="1">
      <alignment horizontal="left"/>
    </xf>
    <xf numFmtId="0" fontId="7" fillId="10" borderId="3" xfId="0" applyFont="1" applyFill="1" applyBorder="1" applyAlignment="1"/>
    <xf numFmtId="3" fontId="7" fillId="10" borderId="3" xfId="0" applyNumberFormat="1" applyFont="1" applyFill="1" applyBorder="1" applyAlignment="1">
      <alignment horizontal="center"/>
    </xf>
    <xf numFmtId="3" fontId="7" fillId="10" borderId="3" xfId="0" applyNumberFormat="1" applyFont="1" applyFill="1" applyBorder="1" applyAlignment="1">
      <alignment horizontal="center" wrapText="1"/>
    </xf>
    <xf numFmtId="3" fontId="7" fillId="10" borderId="1" xfId="0" applyNumberFormat="1" applyFont="1" applyFill="1" applyBorder="1" applyAlignment="1">
      <alignment horizontal="center" wrapText="1"/>
    </xf>
    <xf numFmtId="0" fontId="2" fillId="0" borderId="0" xfId="0" applyFont="1" applyAlignment="1">
      <alignment horizontal="left" vertical="center" wrapText="1"/>
    </xf>
    <xf numFmtId="0" fontId="7" fillId="10" borderId="3" xfId="0" applyFont="1" applyFill="1" applyBorder="1" applyAlignment="1">
      <alignment horizontal="center" vertical="center"/>
    </xf>
    <xf numFmtId="167" fontId="7" fillId="10" borderId="3" xfId="2" applyNumberFormat="1" applyFont="1" applyFill="1" applyBorder="1" applyAlignment="1">
      <alignment horizontal="center" vertical="center"/>
    </xf>
    <xf numFmtId="1" fontId="7" fillId="10" borderId="3" xfId="0" applyNumberFormat="1" applyFont="1" applyFill="1" applyBorder="1" applyAlignment="1">
      <alignment horizontal="center" vertical="center"/>
    </xf>
    <xf numFmtId="0" fontId="3" fillId="0" borderId="0" xfId="0" applyFont="1" applyAlignment="1">
      <alignment horizontal="center" vertical="center"/>
    </xf>
    <xf numFmtId="3" fontId="2" fillId="9" borderId="6"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0" fontId="10" fillId="0" borderId="0" xfId="0" applyFont="1" applyAlignment="1">
      <alignment horizontal="center"/>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0" fontId="10" fillId="0" borderId="0" xfId="0" applyFont="1" applyAlignment="1">
      <alignment horizontal="center" wrapText="1"/>
    </xf>
    <xf numFmtId="3" fontId="2" fillId="8"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xf>
    <xf numFmtId="0" fontId="2" fillId="8" borderId="1" xfId="0" applyFont="1" applyFill="1" applyBorder="1" applyAlignment="1">
      <alignment horizontal="center"/>
    </xf>
    <xf numFmtId="41" fontId="2" fillId="0" borderId="0" xfId="3" applyFont="1"/>
    <xf numFmtId="4" fontId="2" fillId="2" borderId="6" xfId="0" applyNumberFormat="1" applyFont="1" applyFill="1" applyBorder="1" applyAlignment="1">
      <alignment horizontal="center" vertical="center"/>
    </xf>
    <xf numFmtId="3" fontId="2" fillId="7" borderId="5" xfId="0" applyNumberFormat="1" applyFont="1" applyFill="1" applyBorder="1" applyAlignment="1">
      <alignment horizontal="center" vertical="center" wrapText="1"/>
    </xf>
    <xf numFmtId="3" fontId="2" fillId="8" borderId="5" xfId="0" applyNumberFormat="1" applyFont="1" applyFill="1" applyBorder="1" applyAlignment="1">
      <alignment horizontal="center" vertical="center" wrapText="1"/>
    </xf>
    <xf numFmtId="0" fontId="2" fillId="9" borderId="6" xfId="0" applyFont="1" applyFill="1" applyBorder="1" applyAlignment="1">
      <alignment vertical="center" wrapText="1"/>
    </xf>
    <xf numFmtId="0" fontId="2" fillId="9" borderId="6" xfId="0" applyFont="1" applyFill="1" applyBorder="1" applyAlignment="1">
      <alignment horizontal="center" vertical="center" wrapText="1"/>
    </xf>
    <xf numFmtId="4" fontId="2" fillId="9" borderId="6" xfId="0" applyNumberFormat="1" applyFont="1" applyFill="1" applyBorder="1" applyAlignment="1">
      <alignment horizontal="center" vertical="center"/>
    </xf>
    <xf numFmtId="3" fontId="2" fillId="9" borderId="1" xfId="0" applyNumberFormat="1" applyFont="1" applyFill="1" applyBorder="1" applyAlignment="1">
      <alignment horizontal="center" vertical="center" wrapText="1"/>
    </xf>
    <xf numFmtId="0" fontId="2" fillId="9" borderId="3" xfId="0" applyFont="1" applyFill="1" applyBorder="1" applyAlignment="1">
      <alignment horizontal="left" vertical="center" wrapText="1"/>
    </xf>
    <xf numFmtId="4" fontId="2" fillId="3" borderId="6" xfId="0" applyNumberFormat="1" applyFont="1" applyFill="1" applyBorder="1" applyAlignment="1">
      <alignment horizontal="center" vertical="center"/>
    </xf>
    <xf numFmtId="4" fontId="1" fillId="10" borderId="1" xfId="0" applyNumberFormat="1" applyFont="1" applyFill="1" applyBorder="1" applyAlignment="1">
      <alignment horizontal="center" vertical="center"/>
    </xf>
    <xf numFmtId="0" fontId="1" fillId="0" borderId="0" xfId="0" applyFont="1" applyAlignment="1">
      <alignment horizontal="left" vertical="center" wrapText="1"/>
    </xf>
    <xf numFmtId="0" fontId="2" fillId="0" borderId="0" xfId="0" applyFont="1" applyAlignment="1">
      <alignment vertical="center" wrapText="1"/>
    </xf>
    <xf numFmtId="3" fontId="10"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2" fillId="0" borderId="0" xfId="0" applyFont="1" applyAlignment="1">
      <alignment horizontal="center" vertical="center"/>
    </xf>
    <xf numFmtId="3" fontId="1" fillId="0" borderId="0" xfId="0" applyNumberFormat="1" applyFont="1" applyAlignment="1">
      <alignment horizontal="center" vertical="center" wrapText="1"/>
    </xf>
    <xf numFmtId="0" fontId="10" fillId="0" borderId="0" xfId="0" applyFont="1"/>
    <xf numFmtId="2" fontId="2" fillId="2" borderId="6" xfId="0" applyNumberFormat="1" applyFont="1" applyFill="1" applyBorder="1" applyAlignment="1">
      <alignment horizontal="center" vertical="center"/>
    </xf>
    <xf numFmtId="2" fontId="2" fillId="3" borderId="6" xfId="0" applyNumberFormat="1" applyFont="1" applyFill="1" applyBorder="1" applyAlignment="1">
      <alignment horizontal="center" vertical="center"/>
    </xf>
    <xf numFmtId="2" fontId="2" fillId="9" borderId="6" xfId="0"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3" fontId="2" fillId="4"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3" fontId="2" fillId="9" borderId="2" xfId="0" applyNumberFormat="1" applyFont="1" applyFill="1" applyBorder="1" applyAlignment="1">
      <alignment horizontal="center" vertical="center" wrapText="1"/>
    </xf>
    <xf numFmtId="165" fontId="2" fillId="9" borderId="1"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165" fontId="2" fillId="4" borderId="1" xfId="0" applyNumberFormat="1" applyFont="1" applyFill="1" applyBorder="1" applyAlignment="1">
      <alignment horizontal="center" vertical="center"/>
    </xf>
    <xf numFmtId="0" fontId="2" fillId="4" borderId="2" xfId="0" applyFont="1" applyFill="1" applyBorder="1" applyAlignment="1">
      <alignment horizontal="center" vertical="center"/>
    </xf>
    <xf numFmtId="4" fontId="2" fillId="4" borderId="1" xfId="0" applyNumberFormat="1" applyFont="1" applyFill="1" applyBorder="1" applyAlignment="1">
      <alignment horizontal="center" vertical="center"/>
    </xf>
    <xf numFmtId="4"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xf>
    <xf numFmtId="3" fontId="2" fillId="3" borderId="2"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166" fontId="2" fillId="3" borderId="1" xfId="0" applyNumberFormat="1" applyFont="1" applyFill="1" applyBorder="1" applyAlignment="1">
      <alignment horizontal="center" vertical="center"/>
    </xf>
    <xf numFmtId="0" fontId="2" fillId="9" borderId="1" xfId="0" applyFont="1" applyFill="1" applyBorder="1" applyAlignment="1">
      <alignment vertical="center" wrapText="1"/>
    </xf>
    <xf numFmtId="166" fontId="2" fillId="9"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9" borderId="1" xfId="0" applyFont="1" applyFill="1" applyBorder="1" applyAlignment="1">
      <alignment horizontal="left" vertical="center" wrapText="1"/>
    </xf>
    <xf numFmtId="3" fontId="2" fillId="9"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11" fillId="7" borderId="1" xfId="0" applyFont="1" applyFill="1" applyBorder="1" applyAlignment="1">
      <alignment horizontal="center" vertical="center"/>
    </xf>
    <xf numFmtId="164" fontId="2" fillId="2" borderId="6" xfId="0" applyNumberFormat="1" applyFont="1" applyFill="1" applyBorder="1" applyAlignment="1">
      <alignment horizontal="center" vertical="center" wrapText="1"/>
    </xf>
    <xf numFmtId="0" fontId="2" fillId="9" borderId="6" xfId="0" applyFont="1" applyFill="1" applyBorder="1" applyAlignment="1">
      <alignment horizontal="left" vertical="center" wrapText="1"/>
    </xf>
    <xf numFmtId="1" fontId="2" fillId="9" borderId="6" xfId="0" applyNumberFormat="1"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left" vertical="center" wrapText="1"/>
    </xf>
    <xf numFmtId="0" fontId="2" fillId="4" borderId="6" xfId="0" applyFont="1" applyFill="1" applyBorder="1" applyAlignment="1">
      <alignment horizontal="center" vertical="center" wrapText="1"/>
    </xf>
    <xf numFmtId="1" fontId="2" fillId="4" borderId="6" xfId="0" applyNumberFormat="1" applyFont="1" applyFill="1" applyBorder="1" applyAlignment="1">
      <alignment horizontal="center" vertical="center"/>
    </xf>
    <xf numFmtId="164" fontId="2" fillId="9" borderId="6" xfId="0" applyNumberFormat="1" applyFont="1" applyFill="1" applyBorder="1" applyAlignment="1">
      <alignment horizontal="center" vertical="center" wrapText="1"/>
    </xf>
    <xf numFmtId="0" fontId="2" fillId="9" borderId="5" xfId="0" applyFont="1" applyFill="1" applyBorder="1" applyAlignment="1">
      <alignment horizontal="center" vertical="center"/>
    </xf>
    <xf numFmtId="0" fontId="2" fillId="4" borderId="6" xfId="0" applyFont="1" applyFill="1" applyBorder="1" applyAlignment="1">
      <alignment vertical="center" wrapText="1"/>
    </xf>
    <xf numFmtId="3" fontId="2" fillId="4" borderId="6"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2" borderId="5" xfId="0" applyFont="1" applyFill="1" applyBorder="1" applyAlignment="1">
      <alignment horizontal="center" vertical="center"/>
    </xf>
    <xf numFmtId="164" fontId="2" fillId="3" borderId="6" xfId="0" applyNumberFormat="1" applyFont="1" applyFill="1" applyBorder="1" applyAlignment="1">
      <alignment horizontal="center" vertical="center" wrapText="1"/>
    </xf>
    <xf numFmtId="0" fontId="2" fillId="3" borderId="5" xfId="0" applyFont="1" applyFill="1" applyBorder="1" applyAlignment="1">
      <alignment horizontal="center" vertical="center"/>
    </xf>
    <xf numFmtId="3" fontId="2" fillId="4" borderId="6" xfId="0" applyNumberFormat="1" applyFont="1" applyFill="1" applyBorder="1" applyAlignment="1">
      <alignment horizontal="center" vertical="center"/>
    </xf>
    <xf numFmtId="167" fontId="2" fillId="9" borderId="6" xfId="2" applyNumberFormat="1" applyFont="1" applyFill="1" applyBorder="1" applyAlignment="1">
      <alignment vertical="center" wrapText="1"/>
    </xf>
    <xf numFmtId="167" fontId="2" fillId="4" borderId="6" xfId="2" applyNumberFormat="1" applyFont="1" applyFill="1" applyBorder="1" applyAlignment="1">
      <alignment vertical="center" wrapText="1"/>
    </xf>
    <xf numFmtId="0" fontId="1" fillId="4" borderId="6" xfId="0" applyFont="1" applyFill="1" applyBorder="1" applyAlignment="1">
      <alignment horizontal="left" vertical="center" wrapText="1"/>
    </xf>
    <xf numFmtId="2" fontId="2" fillId="4" borderId="6" xfId="0" applyNumberFormat="1" applyFont="1" applyFill="1" applyBorder="1" applyAlignment="1">
      <alignment horizontal="center" vertical="center"/>
    </xf>
    <xf numFmtId="0" fontId="2" fillId="3" borderId="6" xfId="0" applyFont="1" applyFill="1" applyBorder="1" applyAlignment="1">
      <alignment horizontal="left" vertical="center" wrapText="1"/>
    </xf>
    <xf numFmtId="3" fontId="2" fillId="3" borderId="6" xfId="0" applyNumberFormat="1" applyFont="1" applyFill="1" applyBorder="1" applyAlignment="1">
      <alignment horizontal="center" vertical="center"/>
    </xf>
    <xf numFmtId="4" fontId="2" fillId="4" borderId="6" xfId="0" applyNumberFormat="1" applyFont="1" applyFill="1" applyBorder="1" applyAlignment="1">
      <alignment horizontal="center" vertical="center"/>
    </xf>
    <xf numFmtId="0" fontId="2" fillId="9" borderId="6"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9" borderId="3" xfId="0" applyFont="1" applyFill="1" applyBorder="1" applyAlignment="1">
      <alignment horizontal="center" vertical="center"/>
    </xf>
    <xf numFmtId="4" fontId="2" fillId="9" borderId="3" xfId="0" applyNumberFormat="1" applyFont="1" applyFill="1" applyBorder="1" applyAlignment="1">
      <alignment horizontal="center" vertical="center"/>
    </xf>
    <xf numFmtId="0" fontId="2" fillId="4" borderId="6" xfId="0" applyFont="1" applyFill="1" applyBorder="1" applyAlignment="1">
      <alignment wrapText="1"/>
    </xf>
    <xf numFmtId="0" fontId="2" fillId="9" borderId="6" xfId="0" applyFont="1" applyFill="1" applyBorder="1" applyAlignment="1">
      <alignment wrapText="1"/>
    </xf>
    <xf numFmtId="0" fontId="2" fillId="9" borderId="6" xfId="0" applyFont="1" applyFill="1" applyBorder="1" applyAlignment="1">
      <alignment horizontal="center" vertical="center"/>
    </xf>
    <xf numFmtId="3" fontId="2" fillId="9" borderId="6" xfId="0" applyNumberFormat="1" applyFont="1" applyFill="1" applyBorder="1" applyAlignment="1">
      <alignment horizontal="center" vertical="center"/>
    </xf>
    <xf numFmtId="3" fontId="2" fillId="9" borderId="3" xfId="0" applyNumberFormat="1" applyFont="1" applyFill="1" applyBorder="1" applyAlignment="1">
      <alignment horizontal="center" vertical="center"/>
    </xf>
    <xf numFmtId="0" fontId="2" fillId="4"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2" fillId="3" borderId="6" xfId="0" applyFont="1" applyFill="1" applyBorder="1" applyAlignment="1">
      <alignment wrapText="1"/>
    </xf>
    <xf numFmtId="0" fontId="2" fillId="3" borderId="6" xfId="0" applyFont="1" applyFill="1" applyBorder="1" applyAlignment="1">
      <alignment horizontal="center" vertical="center"/>
    </xf>
    <xf numFmtId="1" fontId="2" fillId="9" borderId="3" xfId="0" applyNumberFormat="1" applyFont="1" applyFill="1" applyBorder="1" applyAlignment="1">
      <alignment horizontal="center" vertical="center"/>
    </xf>
    <xf numFmtId="0" fontId="2" fillId="4" borderId="6" xfId="0" applyFont="1" applyFill="1" applyBorder="1" applyAlignment="1">
      <alignment vertical="top" wrapText="1"/>
    </xf>
    <xf numFmtId="2" fontId="7" fillId="10" borderId="1" xfId="0" applyNumberFormat="1" applyFont="1" applyFill="1" applyBorder="1" applyAlignment="1">
      <alignment vertical="center"/>
    </xf>
    <xf numFmtId="3" fontId="2" fillId="4" borderId="3" xfId="0" applyNumberFormat="1" applyFont="1" applyFill="1" applyBorder="1" applyAlignment="1">
      <alignment horizontal="center" vertical="center" wrapText="1"/>
    </xf>
    <xf numFmtId="3" fontId="1" fillId="11" borderId="1"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0" fontId="2" fillId="3" borderId="3" xfId="0" applyFont="1" applyFill="1" applyBorder="1" applyAlignment="1">
      <alignment vertical="center" wrapText="1"/>
    </xf>
    <xf numFmtId="4" fontId="2" fillId="3" borderId="3" xfId="0" applyNumberFormat="1" applyFont="1" applyFill="1" applyBorder="1" applyAlignment="1">
      <alignment horizontal="center" vertical="center"/>
    </xf>
    <xf numFmtId="0" fontId="2" fillId="4" borderId="3" xfId="0" applyFont="1" applyFill="1" applyBorder="1" applyAlignment="1">
      <alignment horizontal="left" vertical="center" wrapText="1"/>
    </xf>
    <xf numFmtId="0" fontId="2" fillId="8" borderId="1" xfId="0" applyFont="1" applyFill="1" applyBorder="1" applyAlignment="1">
      <alignment horizontal="center" wrapText="1"/>
    </xf>
    <xf numFmtId="4" fontId="2" fillId="2" borderId="6" xfId="0" applyNumberFormat="1" applyFont="1" applyFill="1" applyBorder="1" applyAlignment="1">
      <alignment horizontal="center" vertical="top" wrapText="1"/>
    </xf>
    <xf numFmtId="0" fontId="2" fillId="9" borderId="6" xfId="2" applyNumberFormat="1" applyFont="1" applyFill="1" applyBorder="1" applyAlignment="1">
      <alignment horizontal="center" vertical="top" wrapText="1"/>
    </xf>
    <xf numFmtId="3" fontId="2" fillId="9" borderId="6" xfId="0" applyNumberFormat="1" applyFont="1" applyFill="1" applyBorder="1" applyAlignment="1">
      <alignment horizontal="center" vertical="top" wrapText="1"/>
    </xf>
    <xf numFmtId="0" fontId="2" fillId="4" borderId="6" xfId="2" applyNumberFormat="1" applyFont="1" applyFill="1" applyBorder="1" applyAlignment="1">
      <alignment horizontal="center" vertical="top" wrapText="1"/>
    </xf>
    <xf numFmtId="3" fontId="2" fillId="4" borderId="6" xfId="0" applyNumberFormat="1" applyFont="1" applyFill="1" applyBorder="1" applyAlignment="1">
      <alignment horizontal="center" vertical="top" wrapText="1"/>
    </xf>
    <xf numFmtId="0" fontId="2" fillId="4" borderId="6" xfId="2" applyNumberFormat="1" applyFont="1" applyFill="1" applyBorder="1" applyAlignment="1">
      <alignment horizontal="center" vertical="center" wrapText="1"/>
    </xf>
    <xf numFmtId="0" fontId="2" fillId="9" borderId="6" xfId="2" applyNumberFormat="1" applyFont="1" applyFill="1" applyBorder="1" applyAlignment="1">
      <alignment horizontal="center" vertical="center" wrapText="1"/>
    </xf>
    <xf numFmtId="4" fontId="2" fillId="9" borderId="6" xfId="0" applyNumberFormat="1" applyFont="1" applyFill="1" applyBorder="1" applyAlignment="1">
      <alignment horizontal="center" vertical="center" wrapText="1"/>
    </xf>
    <xf numFmtId="4" fontId="2" fillId="9" borderId="6" xfId="0" applyNumberFormat="1" applyFont="1" applyFill="1" applyBorder="1" applyAlignment="1">
      <alignment horizontal="center" vertical="top" wrapText="1"/>
    </xf>
    <xf numFmtId="4" fontId="2" fillId="4" borderId="6" xfId="0" applyNumberFormat="1" applyFont="1" applyFill="1" applyBorder="1" applyAlignment="1">
      <alignment horizontal="center" vertical="top" wrapText="1"/>
    </xf>
    <xf numFmtId="0" fontId="1" fillId="0" borderId="0" xfId="0" applyFont="1" applyAlignment="1">
      <alignment vertical="center" wrapText="1"/>
    </xf>
    <xf numFmtId="0" fontId="1"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4" xfId="0" applyFont="1" applyFill="1" applyBorder="1" applyAlignment="1">
      <alignment horizontal="left" vertical="center" wrapText="1"/>
    </xf>
    <xf numFmtId="0" fontId="3" fillId="0" borderId="0" xfId="0" applyFont="1" applyAlignment="1">
      <alignment horizontal="center" vertical="center"/>
    </xf>
    <xf numFmtId="0" fontId="1" fillId="3" borderId="5" xfId="0" applyFont="1" applyFill="1" applyBorder="1" applyAlignment="1">
      <alignment horizontal="left" vertical="center"/>
    </xf>
    <xf numFmtId="0" fontId="1" fillId="3" borderId="4" xfId="0" applyFont="1" applyFill="1" applyBorder="1" applyAlignment="1">
      <alignment horizontal="left" vertical="center"/>
    </xf>
    <xf numFmtId="0" fontId="1" fillId="4"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0" borderId="0" xfId="0" applyFont="1" applyAlignment="1">
      <alignment horizontal="left" vertical="top" wrapText="1"/>
    </xf>
    <xf numFmtId="0" fontId="1" fillId="9" borderId="5"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0" borderId="0" xfId="0" applyFont="1" applyBorder="1" applyAlignment="1">
      <alignment horizontal="center" vertical="center" wrapText="1"/>
    </xf>
    <xf numFmtId="0" fontId="1" fillId="9" borderId="5" xfId="0" applyFont="1" applyFill="1" applyBorder="1" applyAlignment="1">
      <alignment horizontal="left" vertical="center"/>
    </xf>
    <xf numFmtId="0" fontId="1" fillId="9" borderId="4" xfId="0" applyFont="1" applyFill="1" applyBorder="1" applyAlignment="1">
      <alignment horizontal="left"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vertical="center" wrapText="1"/>
    </xf>
    <xf numFmtId="0" fontId="1" fillId="3" borderId="4" xfId="0" applyFont="1" applyFill="1" applyBorder="1" applyAlignment="1">
      <alignmen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xf numFmtId="0" fontId="2" fillId="9" borderId="5" xfId="0" applyFont="1" applyFill="1" applyBorder="1" applyAlignment="1">
      <alignment horizontal="left" vertical="center" wrapText="1"/>
    </xf>
    <xf numFmtId="0" fontId="2" fillId="9" borderId="4"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0" borderId="0" xfId="0" applyFont="1" applyAlignment="1">
      <alignment horizontal="center" vertical="center" wrapText="1"/>
    </xf>
    <xf numFmtId="0" fontId="1" fillId="2" borderId="5" xfId="0" applyFont="1" applyFill="1" applyBorder="1" applyAlignment="1">
      <alignment horizontal="left" vertical="center"/>
    </xf>
    <xf numFmtId="0" fontId="1" fillId="2"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4" xfId="0" applyFont="1" applyFill="1" applyBorder="1" applyAlignment="1">
      <alignment horizontal="left" vertical="center"/>
    </xf>
  </cellXfs>
  <cellStyles count="4">
    <cellStyle name="Milliers" xfId="2" builtinId="3"/>
    <cellStyle name="Milliers [0]" xfId="3" builtinId="6"/>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34"/>
  <sheetViews>
    <sheetView workbookViewId="0">
      <selection activeCell="G15" sqref="G15"/>
    </sheetView>
  </sheetViews>
  <sheetFormatPr baseColWidth="10" defaultColWidth="11.5703125" defaultRowHeight="15.75" x14ac:dyDescent="0.25"/>
  <cols>
    <col min="1" max="1" width="24.7109375" style="46" customWidth="1"/>
    <col min="2" max="2" width="33.85546875" style="46" customWidth="1"/>
    <col min="3" max="4" width="18.85546875" style="46" customWidth="1"/>
    <col min="5" max="5" width="21.5703125" style="46" customWidth="1"/>
    <col min="6" max="6" width="20.85546875" style="46" customWidth="1"/>
    <col min="7" max="7" width="14.140625" style="65" customWidth="1"/>
    <col min="8" max="16384" width="11.5703125" style="46"/>
  </cols>
  <sheetData>
    <row r="1" spans="1:8" x14ac:dyDescent="0.25">
      <c r="A1" s="225" t="s">
        <v>124</v>
      </c>
      <c r="B1" s="225"/>
      <c r="C1" s="225"/>
      <c r="D1" s="225"/>
      <c r="E1" s="225"/>
      <c r="F1" s="225"/>
      <c r="G1" s="225"/>
    </row>
    <row r="3" spans="1:8" s="64" customFormat="1" ht="47.25" x14ac:dyDescent="0.25">
      <c r="A3" s="39" t="s">
        <v>44</v>
      </c>
      <c r="B3" s="39" t="s">
        <v>45</v>
      </c>
      <c r="C3" s="39" t="s">
        <v>46</v>
      </c>
      <c r="D3" s="39" t="s">
        <v>47</v>
      </c>
      <c r="E3" s="39" t="s">
        <v>48</v>
      </c>
      <c r="F3" s="39" t="s">
        <v>49</v>
      </c>
      <c r="G3" s="39" t="s">
        <v>50</v>
      </c>
      <c r="H3" s="40" t="s">
        <v>222</v>
      </c>
    </row>
    <row r="4" spans="1:8" x14ac:dyDescent="0.25">
      <c r="A4" s="226"/>
      <c r="B4" s="145" t="s">
        <v>52</v>
      </c>
      <c r="C4" s="146"/>
      <c r="D4" s="147">
        <v>1</v>
      </c>
      <c r="E4" s="147"/>
      <c r="F4" s="148"/>
      <c r="G4" s="106">
        <v>1</v>
      </c>
      <c r="H4" s="36">
        <f>G4-D4</f>
        <v>0</v>
      </c>
    </row>
    <row r="5" spans="1:8" x14ac:dyDescent="0.25">
      <c r="A5" s="227"/>
      <c r="B5" s="145" t="s">
        <v>53</v>
      </c>
      <c r="C5" s="146"/>
      <c r="D5" s="147">
        <v>2</v>
      </c>
      <c r="E5" s="147"/>
      <c r="F5" s="148"/>
      <c r="G5" s="106">
        <v>2</v>
      </c>
      <c r="H5" s="36">
        <f t="shared" ref="H5:H34" si="0">G5-D5</f>
        <v>0</v>
      </c>
    </row>
    <row r="6" spans="1:8" ht="19.899999999999999" customHeight="1" x14ac:dyDescent="0.25">
      <c r="A6" s="228" t="s">
        <v>54</v>
      </c>
      <c r="B6" s="135" t="s">
        <v>189</v>
      </c>
      <c r="C6" s="136"/>
      <c r="D6" s="119">
        <v>1</v>
      </c>
      <c r="E6" s="119"/>
      <c r="F6" s="137"/>
      <c r="G6" s="109">
        <v>1</v>
      </c>
      <c r="H6" s="119">
        <f t="shared" si="0"/>
        <v>0</v>
      </c>
    </row>
    <row r="7" spans="1:8" ht="19.899999999999999" customHeight="1" x14ac:dyDescent="0.25">
      <c r="A7" s="228"/>
      <c r="B7" s="135" t="s">
        <v>125</v>
      </c>
      <c r="C7" s="138"/>
      <c r="D7" s="134">
        <v>1</v>
      </c>
      <c r="E7" s="134"/>
      <c r="F7" s="139"/>
      <c r="G7" s="108">
        <v>1</v>
      </c>
      <c r="H7" s="134">
        <f t="shared" si="0"/>
        <v>0</v>
      </c>
    </row>
    <row r="8" spans="1:8" ht="19.899999999999999" customHeight="1" x14ac:dyDescent="0.25">
      <c r="A8" s="229" t="s">
        <v>56</v>
      </c>
      <c r="B8" s="145" t="s">
        <v>190</v>
      </c>
      <c r="C8" s="149"/>
      <c r="D8" s="36">
        <v>1</v>
      </c>
      <c r="E8" s="36"/>
      <c r="F8" s="150"/>
      <c r="G8" s="108">
        <v>1</v>
      </c>
      <c r="H8" s="36">
        <f t="shared" si="0"/>
        <v>0</v>
      </c>
    </row>
    <row r="9" spans="1:8" ht="19.899999999999999" customHeight="1" x14ac:dyDescent="0.25">
      <c r="A9" s="229"/>
      <c r="B9" s="145" t="s">
        <v>191</v>
      </c>
      <c r="C9" s="149"/>
      <c r="D9" s="36">
        <v>2</v>
      </c>
      <c r="E9" s="36"/>
      <c r="F9" s="150"/>
      <c r="G9" s="108">
        <v>1</v>
      </c>
      <c r="H9" s="36">
        <f t="shared" si="0"/>
        <v>-1</v>
      </c>
    </row>
    <row r="10" spans="1:8" ht="19.899999999999999" customHeight="1" x14ac:dyDescent="0.25">
      <c r="A10" s="223" t="s">
        <v>19</v>
      </c>
      <c r="B10" s="156" t="s">
        <v>275</v>
      </c>
      <c r="C10" s="138"/>
      <c r="D10" s="134">
        <v>1</v>
      </c>
      <c r="E10" s="134"/>
      <c r="F10" s="133"/>
      <c r="G10" s="111">
        <v>1</v>
      </c>
      <c r="H10" s="134">
        <f>G10-D10</f>
        <v>0</v>
      </c>
    </row>
    <row r="11" spans="1:8" ht="19.899999999999999" customHeight="1" x14ac:dyDescent="0.25">
      <c r="A11" s="224"/>
      <c r="B11" s="135" t="s">
        <v>20</v>
      </c>
      <c r="C11" s="140"/>
      <c r="D11" s="134">
        <v>1</v>
      </c>
      <c r="E11" s="134"/>
      <c r="F11" s="133"/>
      <c r="G11" s="111">
        <v>1</v>
      </c>
      <c r="H11" s="134">
        <f>G11-D11</f>
        <v>0</v>
      </c>
    </row>
    <row r="12" spans="1:8" ht="47.25" customHeight="1" x14ac:dyDescent="0.25">
      <c r="A12" s="229" t="s">
        <v>192</v>
      </c>
      <c r="B12" s="145" t="s">
        <v>193</v>
      </c>
      <c r="C12" s="27"/>
      <c r="D12" s="19">
        <v>1</v>
      </c>
      <c r="E12" s="19"/>
      <c r="F12" s="10"/>
      <c r="G12" s="109">
        <v>1</v>
      </c>
      <c r="H12" s="19">
        <f t="shared" si="0"/>
        <v>0</v>
      </c>
    </row>
    <row r="13" spans="1:8" ht="31.5" x14ac:dyDescent="0.25">
      <c r="A13" s="229"/>
      <c r="B13" s="145" t="s">
        <v>126</v>
      </c>
      <c r="C13" s="149"/>
      <c r="D13" s="36">
        <v>2</v>
      </c>
      <c r="E13" s="36"/>
      <c r="F13" s="150"/>
      <c r="G13" s="108">
        <v>1</v>
      </c>
      <c r="H13" s="36">
        <f t="shared" si="0"/>
        <v>-1</v>
      </c>
    </row>
    <row r="14" spans="1:8" ht="31.5" x14ac:dyDescent="0.25">
      <c r="A14" s="223" t="s">
        <v>194</v>
      </c>
      <c r="B14" s="135" t="s">
        <v>195</v>
      </c>
      <c r="C14" s="136"/>
      <c r="D14" s="119">
        <v>1</v>
      </c>
      <c r="E14" s="119"/>
      <c r="F14" s="137"/>
      <c r="G14" s="109">
        <v>1</v>
      </c>
      <c r="H14" s="119">
        <f t="shared" si="0"/>
        <v>0</v>
      </c>
    </row>
    <row r="15" spans="1:8" ht="31.5" x14ac:dyDescent="0.25">
      <c r="A15" s="224"/>
      <c r="B15" s="135" t="s">
        <v>249</v>
      </c>
      <c r="C15" s="136"/>
      <c r="D15" s="119">
        <v>1</v>
      </c>
      <c r="E15" s="119"/>
      <c r="F15" s="137"/>
      <c r="G15" s="109">
        <v>0</v>
      </c>
      <c r="H15" s="119">
        <f t="shared" si="0"/>
        <v>-1</v>
      </c>
    </row>
    <row r="16" spans="1:8" ht="31.5" x14ac:dyDescent="0.25">
      <c r="A16" s="221" t="s">
        <v>196</v>
      </c>
      <c r="B16" s="145" t="s">
        <v>197</v>
      </c>
      <c r="C16" s="149"/>
      <c r="D16" s="36">
        <v>1</v>
      </c>
      <c r="E16" s="36"/>
      <c r="F16" s="150"/>
      <c r="G16" s="109">
        <v>1</v>
      </c>
      <c r="H16" s="36">
        <f t="shared" si="0"/>
        <v>0</v>
      </c>
    </row>
    <row r="17" spans="1:8" ht="26.25" customHeight="1" x14ac:dyDescent="0.25">
      <c r="A17" s="222"/>
      <c r="B17" s="145" t="s">
        <v>198</v>
      </c>
      <c r="C17" s="27"/>
      <c r="D17" s="19">
        <v>2</v>
      </c>
      <c r="E17" s="19"/>
      <c r="F17" s="10"/>
      <c r="G17" s="109">
        <v>1</v>
      </c>
      <c r="H17" s="19">
        <f t="shared" si="0"/>
        <v>-1</v>
      </c>
    </row>
    <row r="18" spans="1:8" ht="24" customHeight="1" x14ac:dyDescent="0.25">
      <c r="A18" s="223" t="s">
        <v>134</v>
      </c>
      <c r="B18" s="135" t="s">
        <v>82</v>
      </c>
      <c r="C18" s="138"/>
      <c r="D18" s="134">
        <v>1</v>
      </c>
      <c r="E18" s="134">
        <v>3355</v>
      </c>
      <c r="F18" s="141">
        <f t="shared" ref="F18:F32" si="1">E18/1840</f>
        <v>1.8233695652173914</v>
      </c>
      <c r="G18" s="109">
        <v>1</v>
      </c>
      <c r="H18" s="134">
        <f t="shared" si="0"/>
        <v>0</v>
      </c>
    </row>
    <row r="19" spans="1:8" x14ac:dyDescent="0.25">
      <c r="A19" s="224"/>
      <c r="B19" s="135" t="s">
        <v>122</v>
      </c>
      <c r="C19" s="138"/>
      <c r="D19" s="134"/>
      <c r="E19" s="134"/>
      <c r="F19" s="141"/>
      <c r="G19" s="109">
        <v>1</v>
      </c>
      <c r="H19" s="134">
        <f t="shared" si="0"/>
        <v>1</v>
      </c>
    </row>
    <row r="20" spans="1:8" ht="31.5" x14ac:dyDescent="0.25">
      <c r="A20" s="221" t="s">
        <v>199</v>
      </c>
      <c r="B20" s="145" t="s">
        <v>200</v>
      </c>
      <c r="C20" s="149"/>
      <c r="D20" s="36">
        <v>1</v>
      </c>
      <c r="E20" s="36">
        <v>1007</v>
      </c>
      <c r="F20" s="110">
        <f t="shared" si="1"/>
        <v>0.54728260869565215</v>
      </c>
      <c r="G20" s="108">
        <v>1</v>
      </c>
      <c r="H20" s="36">
        <f t="shared" si="0"/>
        <v>0</v>
      </c>
    </row>
    <row r="21" spans="1:8" ht="31.5" x14ac:dyDescent="0.25">
      <c r="A21" s="222"/>
      <c r="B21" s="145" t="s">
        <v>201</v>
      </c>
      <c r="C21" s="149"/>
      <c r="D21" s="36">
        <v>3</v>
      </c>
      <c r="E21" s="36">
        <v>2107</v>
      </c>
      <c r="F21" s="110">
        <f t="shared" si="1"/>
        <v>1.1451086956521739</v>
      </c>
      <c r="G21" s="108">
        <v>1</v>
      </c>
      <c r="H21" s="36">
        <f t="shared" si="0"/>
        <v>-2</v>
      </c>
    </row>
    <row r="22" spans="1:8" ht="31.5" x14ac:dyDescent="0.25">
      <c r="A22" s="223" t="s">
        <v>202</v>
      </c>
      <c r="B22" s="135" t="s">
        <v>203</v>
      </c>
      <c r="C22" s="136"/>
      <c r="D22" s="119">
        <v>1</v>
      </c>
      <c r="E22" s="119">
        <v>3401</v>
      </c>
      <c r="F22" s="142">
        <f t="shared" si="1"/>
        <v>1.8483695652173913</v>
      </c>
      <c r="G22" s="108">
        <v>1</v>
      </c>
      <c r="H22" s="119">
        <f t="shared" si="0"/>
        <v>0</v>
      </c>
    </row>
    <row r="23" spans="1:8" ht="31.5" x14ac:dyDescent="0.25">
      <c r="A23" s="224"/>
      <c r="B23" s="135" t="s">
        <v>31</v>
      </c>
      <c r="C23" s="136"/>
      <c r="D23" s="119">
        <v>1</v>
      </c>
      <c r="E23" s="119"/>
      <c r="F23" s="142"/>
      <c r="G23" s="108">
        <v>1</v>
      </c>
      <c r="H23" s="119">
        <f t="shared" si="0"/>
        <v>0</v>
      </c>
    </row>
    <row r="24" spans="1:8" ht="31.5" x14ac:dyDescent="0.25">
      <c r="A24" s="221" t="s">
        <v>204</v>
      </c>
      <c r="B24" s="145" t="s">
        <v>205</v>
      </c>
      <c r="C24" s="149"/>
      <c r="D24" s="36">
        <v>1</v>
      </c>
      <c r="E24" s="36">
        <v>2176</v>
      </c>
      <c r="F24" s="110">
        <f t="shared" si="1"/>
        <v>1.182608695652174</v>
      </c>
      <c r="G24" s="108">
        <v>1</v>
      </c>
      <c r="H24" s="36">
        <f t="shared" si="0"/>
        <v>0</v>
      </c>
    </row>
    <row r="25" spans="1:8" ht="31.5" x14ac:dyDescent="0.25">
      <c r="A25" s="222"/>
      <c r="B25" s="145" t="s">
        <v>251</v>
      </c>
      <c r="C25" s="149"/>
      <c r="D25" s="36">
        <v>3</v>
      </c>
      <c r="E25" s="36">
        <v>4240</v>
      </c>
      <c r="F25" s="110">
        <f t="shared" si="1"/>
        <v>2.3043478260869565</v>
      </c>
      <c r="G25" s="108">
        <v>3</v>
      </c>
      <c r="H25" s="36">
        <f t="shared" si="0"/>
        <v>0</v>
      </c>
    </row>
    <row r="26" spans="1:8" x14ac:dyDescent="0.25">
      <c r="A26" s="223" t="s">
        <v>206</v>
      </c>
      <c r="B26" s="135" t="s">
        <v>207</v>
      </c>
      <c r="C26" s="138"/>
      <c r="D26" s="134">
        <v>1</v>
      </c>
      <c r="E26" s="134">
        <v>1350</v>
      </c>
      <c r="F26" s="141">
        <f t="shared" si="1"/>
        <v>0.73369565217391308</v>
      </c>
      <c r="G26" s="108">
        <v>1</v>
      </c>
      <c r="H26" s="134">
        <f t="shared" si="0"/>
        <v>0</v>
      </c>
    </row>
    <row r="27" spans="1:8" x14ac:dyDescent="0.25">
      <c r="A27" s="224"/>
      <c r="B27" s="135" t="s">
        <v>248</v>
      </c>
      <c r="C27" s="138"/>
      <c r="D27" s="134">
        <v>1</v>
      </c>
      <c r="E27" s="134"/>
      <c r="F27" s="141"/>
      <c r="G27" s="108">
        <v>1</v>
      </c>
      <c r="H27" s="134"/>
    </row>
    <row r="28" spans="1:8" ht="31.5" x14ac:dyDescent="0.25">
      <c r="A28" s="221" t="s">
        <v>208</v>
      </c>
      <c r="B28" s="145" t="s">
        <v>209</v>
      </c>
      <c r="C28" s="149"/>
      <c r="D28" s="36">
        <v>1</v>
      </c>
      <c r="E28" s="36">
        <v>2774</v>
      </c>
      <c r="F28" s="110">
        <f t="shared" si="1"/>
        <v>1.5076086956521739</v>
      </c>
      <c r="G28" s="108">
        <v>1</v>
      </c>
      <c r="H28" s="36">
        <f t="shared" si="0"/>
        <v>0</v>
      </c>
    </row>
    <row r="29" spans="1:8" ht="31.5" x14ac:dyDescent="0.25">
      <c r="A29" s="222"/>
      <c r="B29" s="145" t="s">
        <v>250</v>
      </c>
      <c r="C29" s="149"/>
      <c r="D29" s="36">
        <v>1</v>
      </c>
      <c r="E29" s="36">
        <v>2530</v>
      </c>
      <c r="F29" s="110">
        <f t="shared" si="1"/>
        <v>1.375</v>
      </c>
      <c r="G29" s="108">
        <v>1</v>
      </c>
      <c r="H29" s="36">
        <f t="shared" si="0"/>
        <v>0</v>
      </c>
    </row>
    <row r="30" spans="1:8" ht="31.5" x14ac:dyDescent="0.25">
      <c r="A30" s="223" t="s">
        <v>210</v>
      </c>
      <c r="B30" s="135" t="s">
        <v>211</v>
      </c>
      <c r="C30" s="136"/>
      <c r="D30" s="119">
        <v>1</v>
      </c>
      <c r="E30" s="119">
        <v>1851</v>
      </c>
      <c r="F30" s="142">
        <f t="shared" si="1"/>
        <v>1.0059782608695653</v>
      </c>
      <c r="G30" s="108">
        <v>1</v>
      </c>
      <c r="H30" s="119">
        <f t="shared" si="0"/>
        <v>0</v>
      </c>
    </row>
    <row r="31" spans="1:8" x14ac:dyDescent="0.25">
      <c r="A31" s="224"/>
      <c r="B31" s="135" t="s">
        <v>74</v>
      </c>
      <c r="C31" s="138"/>
      <c r="D31" s="134">
        <v>1</v>
      </c>
      <c r="E31" s="134">
        <v>1837</v>
      </c>
      <c r="F31" s="141">
        <f t="shared" si="1"/>
        <v>0.99836956521739129</v>
      </c>
      <c r="G31" s="108">
        <v>2</v>
      </c>
      <c r="H31" s="134">
        <f t="shared" si="0"/>
        <v>1</v>
      </c>
    </row>
    <row r="32" spans="1:8" x14ac:dyDescent="0.25">
      <c r="A32" s="221" t="s">
        <v>96</v>
      </c>
      <c r="B32" s="145" t="s">
        <v>246</v>
      </c>
      <c r="C32" s="149"/>
      <c r="D32" s="36">
        <v>1</v>
      </c>
      <c r="E32" s="151">
        <v>3718</v>
      </c>
      <c r="F32" s="110">
        <f t="shared" si="1"/>
        <v>2.0206521739130436</v>
      </c>
      <c r="G32" s="108">
        <v>1</v>
      </c>
      <c r="H32" s="36">
        <f t="shared" si="0"/>
        <v>0</v>
      </c>
    </row>
    <row r="33" spans="1:8" x14ac:dyDescent="0.25">
      <c r="A33" s="222"/>
      <c r="B33" s="145" t="s">
        <v>247</v>
      </c>
      <c r="C33" s="149"/>
      <c r="D33" s="36">
        <v>1</v>
      </c>
      <c r="E33" s="151"/>
      <c r="F33" s="110"/>
      <c r="G33" s="108">
        <v>1</v>
      </c>
      <c r="H33" s="36">
        <f t="shared" si="0"/>
        <v>0</v>
      </c>
    </row>
    <row r="34" spans="1:8" ht="19.899999999999999" customHeight="1" x14ac:dyDescent="0.25">
      <c r="A34" s="78" t="s">
        <v>188</v>
      </c>
      <c r="B34" s="78"/>
      <c r="C34" s="79">
        <v>28</v>
      </c>
      <c r="D34" s="80">
        <f>SUM(D4:D33)</f>
        <v>37</v>
      </c>
      <c r="E34" s="81"/>
      <c r="F34" s="81"/>
      <c r="G34" s="82">
        <f>SUM(G4:G33)</f>
        <v>33</v>
      </c>
      <c r="H34" s="73">
        <f t="shared" si="0"/>
        <v>-4</v>
      </c>
    </row>
  </sheetData>
  <mergeCells count="16">
    <mergeCell ref="A1:G1"/>
    <mergeCell ref="A4:A5"/>
    <mergeCell ref="A6:A7"/>
    <mergeCell ref="A8:A9"/>
    <mergeCell ref="A12:A13"/>
    <mergeCell ref="A10:A11"/>
    <mergeCell ref="A14:A15"/>
    <mergeCell ref="A16:A17"/>
    <mergeCell ref="A18:A19"/>
    <mergeCell ref="A20:A21"/>
    <mergeCell ref="A22:A23"/>
    <mergeCell ref="A24:A25"/>
    <mergeCell ref="A26:A27"/>
    <mergeCell ref="A28:A29"/>
    <mergeCell ref="A30:A31"/>
    <mergeCell ref="A32:A3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I33"/>
  <sheetViews>
    <sheetView topLeftCell="A11" workbookViewId="0">
      <selection activeCell="G14" sqref="G14"/>
    </sheetView>
  </sheetViews>
  <sheetFormatPr baseColWidth="10" defaultColWidth="11.42578125" defaultRowHeight="15.75" x14ac:dyDescent="0.25"/>
  <cols>
    <col min="1" max="1" width="41.140625" style="1" customWidth="1"/>
    <col min="2" max="2" width="31.42578125" style="1" customWidth="1"/>
    <col min="3" max="3" width="12.28515625" style="1" customWidth="1"/>
    <col min="4" max="4" width="16" style="1" customWidth="1"/>
    <col min="5" max="5" width="15.7109375" style="1" customWidth="1"/>
    <col min="6" max="6" width="16.7109375" style="1" customWidth="1"/>
    <col min="7" max="7" width="11.42578125" style="68"/>
    <col min="8" max="16384" width="11.42578125" style="1"/>
  </cols>
  <sheetData>
    <row r="1" spans="1:9" x14ac:dyDescent="0.25">
      <c r="A1" s="225" t="s">
        <v>217</v>
      </c>
      <c r="B1" s="225"/>
      <c r="C1" s="225"/>
      <c r="D1" s="225"/>
      <c r="E1" s="225"/>
      <c r="F1" s="225"/>
      <c r="G1" s="225"/>
      <c r="H1" s="225"/>
      <c r="I1" s="225"/>
    </row>
    <row r="2" spans="1:9" x14ac:dyDescent="0.25">
      <c r="A2" s="68"/>
      <c r="B2" s="68"/>
      <c r="C2" s="68"/>
      <c r="D2" s="68"/>
      <c r="E2" s="68"/>
      <c r="F2" s="68"/>
      <c r="H2" s="68"/>
      <c r="I2" s="68"/>
    </row>
    <row r="4" spans="1:9" ht="63" x14ac:dyDescent="0.25">
      <c r="A4" s="41" t="s">
        <v>44</v>
      </c>
      <c r="B4" s="42" t="s">
        <v>45</v>
      </c>
      <c r="C4" s="42" t="s">
        <v>46</v>
      </c>
      <c r="D4" s="42" t="s">
        <v>47</v>
      </c>
      <c r="E4" s="42" t="s">
        <v>48</v>
      </c>
      <c r="F4" s="42" t="s">
        <v>49</v>
      </c>
      <c r="G4" s="43" t="s">
        <v>50</v>
      </c>
      <c r="H4" s="40" t="s">
        <v>222</v>
      </c>
    </row>
    <row r="5" spans="1:9" x14ac:dyDescent="0.25">
      <c r="A5" s="240"/>
      <c r="B5" s="117" t="s">
        <v>52</v>
      </c>
      <c r="C5" s="117"/>
      <c r="D5" s="117">
        <v>1</v>
      </c>
      <c r="E5" s="117"/>
      <c r="F5" s="194"/>
      <c r="G5" s="47">
        <v>1</v>
      </c>
      <c r="H5" s="119">
        <f>G5-D5</f>
        <v>0</v>
      </c>
    </row>
    <row r="6" spans="1:9" x14ac:dyDescent="0.25">
      <c r="A6" s="241"/>
      <c r="B6" s="167" t="s">
        <v>53</v>
      </c>
      <c r="C6" s="167"/>
      <c r="D6" s="167">
        <v>2</v>
      </c>
      <c r="E6" s="167"/>
      <c r="F6" s="179"/>
      <c r="G6" s="47">
        <v>2</v>
      </c>
      <c r="H6" s="134">
        <f t="shared" ref="H6:H33" si="0">G6-D6</f>
        <v>0</v>
      </c>
    </row>
    <row r="7" spans="1:9" x14ac:dyDescent="0.25">
      <c r="A7" s="233" t="s">
        <v>4</v>
      </c>
      <c r="B7" s="5" t="s">
        <v>55</v>
      </c>
      <c r="C7" s="11"/>
      <c r="D7" s="15">
        <v>1</v>
      </c>
      <c r="E7" s="11"/>
      <c r="F7" s="12"/>
      <c r="G7" s="48">
        <v>1</v>
      </c>
      <c r="H7" s="19">
        <f t="shared" si="0"/>
        <v>0</v>
      </c>
    </row>
    <row r="8" spans="1:9" x14ac:dyDescent="0.25">
      <c r="A8" s="234"/>
      <c r="B8" s="52" t="s">
        <v>109</v>
      </c>
      <c r="C8" s="35"/>
      <c r="D8" s="56">
        <v>1</v>
      </c>
      <c r="E8" s="35"/>
      <c r="F8" s="185"/>
      <c r="G8" s="49">
        <v>1</v>
      </c>
      <c r="H8" s="36">
        <f t="shared" si="0"/>
        <v>0</v>
      </c>
    </row>
    <row r="9" spans="1:9" x14ac:dyDescent="0.25">
      <c r="A9" s="231" t="s">
        <v>110</v>
      </c>
      <c r="B9" s="116" t="s">
        <v>55</v>
      </c>
      <c r="C9" s="101"/>
      <c r="D9" s="187">
        <v>1</v>
      </c>
      <c r="E9" s="101"/>
      <c r="F9" s="194"/>
      <c r="G9" s="48">
        <v>1</v>
      </c>
      <c r="H9" s="119">
        <f t="shared" si="0"/>
        <v>0</v>
      </c>
    </row>
    <row r="10" spans="1:9" x14ac:dyDescent="0.25">
      <c r="A10" s="232"/>
      <c r="B10" s="171" t="s">
        <v>6</v>
      </c>
      <c r="C10" s="175"/>
      <c r="D10" s="188">
        <v>1</v>
      </c>
      <c r="E10" s="172"/>
      <c r="F10" s="179"/>
      <c r="G10" s="49">
        <v>1</v>
      </c>
      <c r="H10" s="134">
        <f t="shared" si="0"/>
        <v>0</v>
      </c>
    </row>
    <row r="11" spans="1:9" x14ac:dyDescent="0.25">
      <c r="A11" s="221" t="s">
        <v>19</v>
      </c>
      <c r="B11" s="18" t="s">
        <v>275</v>
      </c>
      <c r="C11" s="35"/>
      <c r="D11" s="35">
        <v>1</v>
      </c>
      <c r="E11" s="35"/>
      <c r="F11" s="185"/>
      <c r="G11" s="49">
        <v>1</v>
      </c>
      <c r="H11" s="36">
        <f>G11-D11</f>
        <v>0</v>
      </c>
    </row>
    <row r="12" spans="1:9" x14ac:dyDescent="0.25">
      <c r="A12" s="222"/>
      <c r="B12" s="24" t="s">
        <v>20</v>
      </c>
      <c r="C12" s="25"/>
      <c r="D12" s="11">
        <v>1</v>
      </c>
      <c r="E12" s="26"/>
      <c r="F12" s="13"/>
      <c r="G12" s="159">
        <v>1</v>
      </c>
      <c r="H12" s="19">
        <f>G12-D12</f>
        <v>0</v>
      </c>
    </row>
    <row r="13" spans="1:9" x14ac:dyDescent="0.25">
      <c r="A13" s="231" t="s">
        <v>7</v>
      </c>
      <c r="B13" s="116" t="s">
        <v>55</v>
      </c>
      <c r="C13" s="101"/>
      <c r="D13" s="187">
        <v>1</v>
      </c>
      <c r="E13" s="101"/>
      <c r="F13" s="194"/>
      <c r="G13" s="48">
        <v>1</v>
      </c>
      <c r="H13" s="119">
        <f t="shared" si="0"/>
        <v>0</v>
      </c>
    </row>
    <row r="14" spans="1:9" ht="31.5" x14ac:dyDescent="0.25">
      <c r="A14" s="232"/>
      <c r="B14" s="171" t="s">
        <v>111</v>
      </c>
      <c r="C14" s="172"/>
      <c r="D14" s="172">
        <v>1</v>
      </c>
      <c r="E14" s="175"/>
      <c r="F14" s="179"/>
      <c r="G14" s="49">
        <v>0</v>
      </c>
      <c r="H14" s="134">
        <f t="shared" si="0"/>
        <v>-1</v>
      </c>
    </row>
    <row r="15" spans="1:9" ht="31.5" customHeight="1" x14ac:dyDescent="0.25">
      <c r="A15" s="221" t="s">
        <v>10</v>
      </c>
      <c r="B15" s="52" t="s">
        <v>55</v>
      </c>
      <c r="C15" s="35"/>
      <c r="D15" s="35">
        <v>1</v>
      </c>
      <c r="E15" s="35"/>
      <c r="F15" s="185"/>
      <c r="G15" s="49">
        <v>1</v>
      </c>
      <c r="H15" s="36">
        <f t="shared" si="0"/>
        <v>0</v>
      </c>
    </row>
    <row r="16" spans="1:9" ht="47.25" x14ac:dyDescent="0.25">
      <c r="A16" s="222"/>
      <c r="B16" s="198" t="s">
        <v>42</v>
      </c>
      <c r="C16" s="199"/>
      <c r="D16" s="35">
        <v>2</v>
      </c>
      <c r="E16" s="199"/>
      <c r="F16" s="185"/>
      <c r="G16" s="49">
        <v>1</v>
      </c>
      <c r="H16" s="36">
        <f t="shared" si="0"/>
        <v>-1</v>
      </c>
    </row>
    <row r="17" spans="1:8" ht="31.5" customHeight="1" x14ac:dyDescent="0.25">
      <c r="A17" s="231" t="s">
        <v>8</v>
      </c>
      <c r="B17" s="116" t="s">
        <v>55</v>
      </c>
      <c r="C17" s="101"/>
      <c r="D17" s="101">
        <v>1</v>
      </c>
      <c r="E17" s="101"/>
      <c r="F17" s="194"/>
      <c r="G17" s="48">
        <v>1</v>
      </c>
      <c r="H17" s="119">
        <f t="shared" si="0"/>
        <v>0</v>
      </c>
    </row>
    <row r="18" spans="1:8" x14ac:dyDescent="0.25">
      <c r="A18" s="232"/>
      <c r="B18" s="116" t="s">
        <v>242</v>
      </c>
      <c r="C18" s="101"/>
      <c r="D18" s="101">
        <v>1</v>
      </c>
      <c r="E18" s="101"/>
      <c r="F18" s="194"/>
      <c r="G18" s="48"/>
      <c r="H18" s="119"/>
    </row>
    <row r="19" spans="1:8" x14ac:dyDescent="0.25">
      <c r="A19" s="221" t="s">
        <v>14</v>
      </c>
      <c r="B19" s="52" t="s">
        <v>55</v>
      </c>
      <c r="C19" s="35"/>
      <c r="D19" s="35">
        <v>2</v>
      </c>
      <c r="E19" s="35">
        <v>4650</v>
      </c>
      <c r="F19" s="121">
        <f t="shared" ref="F19:F32" si="1">E19/1840</f>
        <v>2.527173913043478</v>
      </c>
      <c r="G19" s="49">
        <v>1</v>
      </c>
      <c r="H19" s="36">
        <f t="shared" si="0"/>
        <v>-1</v>
      </c>
    </row>
    <row r="20" spans="1:8" x14ac:dyDescent="0.25">
      <c r="A20" s="222"/>
      <c r="B20" s="198" t="s">
        <v>112</v>
      </c>
      <c r="C20" s="199"/>
      <c r="D20" s="35">
        <v>1</v>
      </c>
      <c r="E20" s="35"/>
      <c r="F20" s="121">
        <f t="shared" si="1"/>
        <v>0</v>
      </c>
      <c r="G20" s="49">
        <v>2</v>
      </c>
      <c r="H20" s="36">
        <f t="shared" si="0"/>
        <v>1</v>
      </c>
    </row>
    <row r="21" spans="1:8" x14ac:dyDescent="0.25">
      <c r="A21" s="223" t="s">
        <v>113</v>
      </c>
      <c r="B21" s="171" t="s">
        <v>55</v>
      </c>
      <c r="C21" s="172"/>
      <c r="D21" s="172">
        <v>1</v>
      </c>
      <c r="E21" s="172">
        <v>3900</v>
      </c>
      <c r="F21" s="186">
        <f t="shared" si="1"/>
        <v>2.1195652173913042</v>
      </c>
      <c r="G21" s="49">
        <v>1</v>
      </c>
      <c r="H21" s="134">
        <f t="shared" si="0"/>
        <v>0</v>
      </c>
    </row>
    <row r="22" spans="1:8" x14ac:dyDescent="0.25">
      <c r="A22" s="224"/>
      <c r="B22" s="116" t="s">
        <v>114</v>
      </c>
      <c r="C22" s="101"/>
      <c r="D22" s="101">
        <v>1</v>
      </c>
      <c r="E22" s="101"/>
      <c r="F22" s="118">
        <f t="shared" si="1"/>
        <v>0</v>
      </c>
      <c r="G22" s="48">
        <v>1</v>
      </c>
      <c r="H22" s="119">
        <f t="shared" si="0"/>
        <v>0</v>
      </c>
    </row>
    <row r="23" spans="1:8" x14ac:dyDescent="0.25">
      <c r="A23" s="221" t="s">
        <v>115</v>
      </c>
      <c r="B23" s="52" t="s">
        <v>55</v>
      </c>
      <c r="C23" s="35"/>
      <c r="D23" s="35">
        <v>1</v>
      </c>
      <c r="E23" s="35">
        <v>3200</v>
      </c>
      <c r="F23" s="121">
        <f t="shared" si="1"/>
        <v>1.7391304347826086</v>
      </c>
      <c r="G23" s="49">
        <v>1</v>
      </c>
      <c r="H23" s="36">
        <f t="shared" si="0"/>
        <v>0</v>
      </c>
    </row>
    <row r="24" spans="1:8" x14ac:dyDescent="0.25">
      <c r="A24" s="222"/>
      <c r="B24" s="52" t="s">
        <v>116</v>
      </c>
      <c r="C24" s="35"/>
      <c r="D24" s="35">
        <v>1</v>
      </c>
      <c r="E24" s="35"/>
      <c r="F24" s="121">
        <f t="shared" si="1"/>
        <v>0</v>
      </c>
      <c r="G24" s="49">
        <v>1</v>
      </c>
      <c r="H24" s="36">
        <f t="shared" si="0"/>
        <v>0</v>
      </c>
    </row>
    <row r="25" spans="1:8" x14ac:dyDescent="0.25">
      <c r="A25" s="223" t="s">
        <v>117</v>
      </c>
      <c r="B25" s="171" t="s">
        <v>55</v>
      </c>
      <c r="C25" s="172"/>
      <c r="D25" s="172">
        <v>2</v>
      </c>
      <c r="E25" s="172">
        <v>2812</v>
      </c>
      <c r="F25" s="186">
        <f t="shared" si="1"/>
        <v>1.5282608695652173</v>
      </c>
      <c r="G25" s="49">
        <v>1</v>
      </c>
      <c r="H25" s="134">
        <f t="shared" si="0"/>
        <v>-1</v>
      </c>
    </row>
    <row r="26" spans="1:8" ht="31.5" x14ac:dyDescent="0.25">
      <c r="A26" s="224"/>
      <c r="B26" s="116" t="s">
        <v>118</v>
      </c>
      <c r="C26" s="101"/>
      <c r="D26" s="101">
        <v>1</v>
      </c>
      <c r="E26" s="101"/>
      <c r="F26" s="118">
        <f t="shared" si="1"/>
        <v>0</v>
      </c>
      <c r="G26" s="48">
        <v>1</v>
      </c>
      <c r="H26" s="119">
        <f t="shared" si="0"/>
        <v>0</v>
      </c>
    </row>
    <row r="27" spans="1:8" x14ac:dyDescent="0.25">
      <c r="A27" s="221" t="s">
        <v>16</v>
      </c>
      <c r="B27" s="52" t="s">
        <v>55</v>
      </c>
      <c r="C27" s="35"/>
      <c r="D27" s="35">
        <v>1</v>
      </c>
      <c r="E27" s="35">
        <v>2300</v>
      </c>
      <c r="F27" s="121">
        <f t="shared" si="1"/>
        <v>1.25</v>
      </c>
      <c r="G27" s="49">
        <v>1</v>
      </c>
      <c r="H27" s="36">
        <f t="shared" si="0"/>
        <v>0</v>
      </c>
    </row>
    <row r="28" spans="1:8" x14ac:dyDescent="0.25">
      <c r="A28" s="222"/>
      <c r="B28" s="52" t="s">
        <v>119</v>
      </c>
      <c r="C28" s="35"/>
      <c r="D28" s="35">
        <v>1</v>
      </c>
      <c r="E28" s="35">
        <v>6902</v>
      </c>
      <c r="F28" s="121">
        <f t="shared" si="1"/>
        <v>3.7510869565217391</v>
      </c>
      <c r="G28" s="49">
        <v>4</v>
      </c>
      <c r="H28" s="36">
        <f t="shared" si="0"/>
        <v>3</v>
      </c>
    </row>
    <row r="29" spans="1:8" x14ac:dyDescent="0.25">
      <c r="A29" s="223" t="s">
        <v>120</v>
      </c>
      <c r="B29" s="171" t="s">
        <v>55</v>
      </c>
      <c r="C29" s="172"/>
      <c r="D29" s="172">
        <v>1</v>
      </c>
      <c r="E29" s="172">
        <v>6203</v>
      </c>
      <c r="F29" s="186">
        <f t="shared" si="1"/>
        <v>3.3711956521739133</v>
      </c>
      <c r="G29" s="49">
        <v>1</v>
      </c>
      <c r="H29" s="134">
        <f t="shared" si="0"/>
        <v>0</v>
      </c>
    </row>
    <row r="30" spans="1:8" x14ac:dyDescent="0.25">
      <c r="A30" s="224"/>
      <c r="B30" s="116" t="s">
        <v>245</v>
      </c>
      <c r="C30" s="101"/>
      <c r="D30" s="101">
        <v>1</v>
      </c>
      <c r="E30" s="101">
        <v>0</v>
      </c>
      <c r="F30" s="118">
        <f t="shared" si="1"/>
        <v>0</v>
      </c>
      <c r="G30" s="48">
        <v>2</v>
      </c>
      <c r="H30" s="119">
        <f t="shared" si="0"/>
        <v>1</v>
      </c>
    </row>
    <row r="31" spans="1:8" x14ac:dyDescent="0.25">
      <c r="A31" s="221" t="s">
        <v>12</v>
      </c>
      <c r="B31" s="52" t="s">
        <v>55</v>
      </c>
      <c r="C31" s="35"/>
      <c r="D31" s="35">
        <v>1</v>
      </c>
      <c r="E31" s="35">
        <v>2950</v>
      </c>
      <c r="F31" s="121">
        <f t="shared" si="1"/>
        <v>1.6032608695652173</v>
      </c>
      <c r="G31" s="49">
        <v>1</v>
      </c>
      <c r="H31" s="36">
        <f t="shared" si="0"/>
        <v>0</v>
      </c>
    </row>
    <row r="32" spans="1:8" x14ac:dyDescent="0.25">
      <c r="A32" s="222"/>
      <c r="B32" s="52" t="s">
        <v>122</v>
      </c>
      <c r="C32" s="35"/>
      <c r="D32" s="35">
        <v>1</v>
      </c>
      <c r="E32" s="35"/>
      <c r="F32" s="121">
        <f t="shared" si="1"/>
        <v>0</v>
      </c>
      <c r="G32" s="49">
        <v>1</v>
      </c>
      <c r="H32" s="36">
        <f t="shared" si="0"/>
        <v>0</v>
      </c>
    </row>
    <row r="33" spans="1:8" s="2" customFormat="1" ht="27.6" customHeight="1" x14ac:dyDescent="0.25">
      <c r="A33" s="70" t="s">
        <v>188</v>
      </c>
      <c r="B33" s="70"/>
      <c r="C33" s="69">
        <v>34</v>
      </c>
      <c r="D33" s="69">
        <f>SUM(D5:D32)</f>
        <v>32</v>
      </c>
      <c r="E33" s="70"/>
      <c r="F33" s="78"/>
      <c r="G33" s="72">
        <f>SUM(G5:G32)</f>
        <v>32</v>
      </c>
      <c r="H33" s="73">
        <f t="shared" si="0"/>
        <v>0</v>
      </c>
    </row>
  </sheetData>
  <mergeCells count="15">
    <mergeCell ref="A1:I1"/>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33"/>
  <sheetViews>
    <sheetView topLeftCell="A7" workbookViewId="0">
      <selection activeCell="G14" sqref="G14"/>
    </sheetView>
  </sheetViews>
  <sheetFormatPr baseColWidth="10" defaultColWidth="11.42578125" defaultRowHeight="15.75" x14ac:dyDescent="0.25"/>
  <cols>
    <col min="1" max="1" width="38.5703125" style="1" customWidth="1"/>
    <col min="2" max="2" width="31.42578125" style="1" customWidth="1"/>
    <col min="3" max="3" width="14.28515625" style="1" customWidth="1"/>
    <col min="4" max="4" width="15.85546875" style="1" customWidth="1"/>
    <col min="5" max="5" width="17" style="1" customWidth="1"/>
    <col min="6" max="6" width="14.140625" style="1" customWidth="1"/>
    <col min="7" max="7" width="13.5703125" style="68" customWidth="1"/>
    <col min="8" max="16384" width="11.42578125" style="1"/>
  </cols>
  <sheetData>
    <row r="1" spans="1:8" x14ac:dyDescent="0.25">
      <c r="A1" s="225" t="s">
        <v>213</v>
      </c>
      <c r="B1" s="225"/>
      <c r="C1" s="225"/>
      <c r="D1" s="225"/>
      <c r="E1" s="225"/>
      <c r="F1" s="225"/>
      <c r="G1" s="225"/>
      <c r="H1" s="225"/>
    </row>
    <row r="2" spans="1:8" x14ac:dyDescent="0.25">
      <c r="A2" s="68"/>
      <c r="B2" s="68"/>
      <c r="C2" s="68"/>
      <c r="D2" s="68"/>
      <c r="E2" s="68"/>
      <c r="F2" s="68"/>
      <c r="H2" s="68"/>
    </row>
    <row r="4" spans="1:8" ht="59.45" customHeight="1" x14ac:dyDescent="0.25">
      <c r="A4" s="41" t="s">
        <v>44</v>
      </c>
      <c r="B4" s="42" t="s">
        <v>45</v>
      </c>
      <c r="C4" s="42" t="s">
        <v>46</v>
      </c>
      <c r="D4" s="42" t="s">
        <v>47</v>
      </c>
      <c r="E4" s="42" t="s">
        <v>48</v>
      </c>
      <c r="F4" s="42" t="s">
        <v>49</v>
      </c>
      <c r="G4" s="43" t="s">
        <v>50</v>
      </c>
      <c r="H4" s="40" t="s">
        <v>222</v>
      </c>
    </row>
    <row r="5" spans="1:8" ht="25.15" customHeight="1" x14ac:dyDescent="0.25">
      <c r="A5" s="258"/>
      <c r="B5" s="8" t="s">
        <v>52</v>
      </c>
      <c r="C5" s="6"/>
      <c r="D5" s="6">
        <v>1</v>
      </c>
      <c r="E5" s="6"/>
      <c r="F5" s="14"/>
      <c r="G5" s="47">
        <v>1</v>
      </c>
      <c r="H5" s="19">
        <f>G5-D5</f>
        <v>0</v>
      </c>
    </row>
    <row r="6" spans="1:8" ht="27" customHeight="1" x14ac:dyDescent="0.25">
      <c r="A6" s="259"/>
      <c r="B6" s="184" t="s">
        <v>53</v>
      </c>
      <c r="C6" s="51"/>
      <c r="D6" s="51">
        <v>2</v>
      </c>
      <c r="E6" s="51"/>
      <c r="F6" s="54"/>
      <c r="G6" s="47">
        <v>2</v>
      </c>
      <c r="H6" s="36">
        <f t="shared" ref="H6:H33" si="0">G6-D6</f>
        <v>0</v>
      </c>
    </row>
    <row r="7" spans="1:8" ht="27.6" customHeight="1" x14ac:dyDescent="0.25">
      <c r="A7" s="231" t="s">
        <v>4</v>
      </c>
      <c r="B7" s="116" t="s">
        <v>55</v>
      </c>
      <c r="C7" s="101"/>
      <c r="D7" s="117">
        <v>1</v>
      </c>
      <c r="E7" s="172"/>
      <c r="F7" s="164"/>
      <c r="G7" s="48">
        <v>1</v>
      </c>
      <c r="H7" s="119">
        <f t="shared" si="0"/>
        <v>0</v>
      </c>
    </row>
    <row r="8" spans="1:8" ht="24" customHeight="1" x14ac:dyDescent="0.25">
      <c r="A8" s="232"/>
      <c r="B8" s="171" t="s">
        <v>109</v>
      </c>
      <c r="C8" s="172"/>
      <c r="D8" s="167">
        <v>1</v>
      </c>
      <c r="E8" s="172"/>
      <c r="F8" s="168"/>
      <c r="G8" s="49">
        <v>1</v>
      </c>
      <c r="H8" s="134">
        <f t="shared" si="0"/>
        <v>0</v>
      </c>
    </row>
    <row r="9" spans="1:8" ht="25.15" customHeight="1" x14ac:dyDescent="0.25">
      <c r="A9" s="233" t="s">
        <v>110</v>
      </c>
      <c r="B9" s="5" t="s">
        <v>55</v>
      </c>
      <c r="C9" s="11"/>
      <c r="D9" s="6">
        <v>1</v>
      </c>
      <c r="E9" s="11"/>
      <c r="F9" s="14"/>
      <c r="G9" s="48">
        <v>1</v>
      </c>
      <c r="H9" s="19">
        <f t="shared" si="0"/>
        <v>0</v>
      </c>
    </row>
    <row r="10" spans="1:8" ht="22.9" customHeight="1" x14ac:dyDescent="0.25">
      <c r="A10" s="234"/>
      <c r="B10" s="5" t="s">
        <v>6</v>
      </c>
      <c r="C10" s="22"/>
      <c r="D10" s="6">
        <v>1</v>
      </c>
      <c r="E10" s="11"/>
      <c r="F10" s="14"/>
      <c r="G10" s="48">
        <v>1</v>
      </c>
      <c r="H10" s="19">
        <f t="shared" si="0"/>
        <v>0</v>
      </c>
    </row>
    <row r="11" spans="1:8" ht="27.6" customHeight="1" x14ac:dyDescent="0.25">
      <c r="A11" s="223" t="s">
        <v>19</v>
      </c>
      <c r="B11" s="156" t="s">
        <v>275</v>
      </c>
      <c r="C11" s="172"/>
      <c r="D11" s="172">
        <v>1</v>
      </c>
      <c r="E11" s="172"/>
      <c r="F11" s="168"/>
      <c r="G11" s="49">
        <v>1</v>
      </c>
      <c r="H11" s="134">
        <f>G11-D11</f>
        <v>0</v>
      </c>
    </row>
    <row r="12" spans="1:8" ht="22.9" customHeight="1" x14ac:dyDescent="0.25">
      <c r="A12" s="224"/>
      <c r="B12" s="120" t="s">
        <v>20</v>
      </c>
      <c r="C12" s="189"/>
      <c r="D12" s="101">
        <v>1</v>
      </c>
      <c r="E12" s="102"/>
      <c r="F12" s="200"/>
      <c r="G12" s="159">
        <v>1</v>
      </c>
      <c r="H12" s="119">
        <f>G12-D12</f>
        <v>0</v>
      </c>
    </row>
    <row r="13" spans="1:8" ht="25.15" customHeight="1" x14ac:dyDescent="0.25">
      <c r="A13" s="233" t="s">
        <v>7</v>
      </c>
      <c r="B13" s="5" t="s">
        <v>55</v>
      </c>
      <c r="C13" s="11"/>
      <c r="D13" s="6">
        <v>1</v>
      </c>
      <c r="E13" s="11"/>
      <c r="F13" s="14"/>
      <c r="G13" s="48">
        <v>1</v>
      </c>
      <c r="H13" s="19">
        <f t="shared" si="0"/>
        <v>0</v>
      </c>
    </row>
    <row r="14" spans="1:8" ht="31.9" customHeight="1" x14ac:dyDescent="0.25">
      <c r="A14" s="234"/>
      <c r="B14" s="5" t="s">
        <v>111</v>
      </c>
      <c r="C14" s="11"/>
      <c r="D14" s="11">
        <v>1</v>
      </c>
      <c r="E14" s="22"/>
      <c r="F14" s="14"/>
      <c r="G14" s="48">
        <v>0</v>
      </c>
      <c r="H14" s="19">
        <f t="shared" si="0"/>
        <v>-1</v>
      </c>
    </row>
    <row r="15" spans="1:8" ht="31.9" customHeight="1" x14ac:dyDescent="0.25">
      <c r="A15" s="231" t="s">
        <v>10</v>
      </c>
      <c r="B15" s="116" t="s">
        <v>55</v>
      </c>
      <c r="C15" s="101"/>
      <c r="D15" s="101">
        <v>1</v>
      </c>
      <c r="E15" s="172"/>
      <c r="F15" s="164"/>
      <c r="G15" s="48">
        <v>1</v>
      </c>
      <c r="H15" s="119">
        <f t="shared" si="0"/>
        <v>0</v>
      </c>
    </row>
    <row r="16" spans="1:8" ht="31.9" customHeight="1" x14ac:dyDescent="0.25">
      <c r="A16" s="232"/>
      <c r="B16" s="201" t="s">
        <v>42</v>
      </c>
      <c r="C16" s="175"/>
      <c r="D16" s="172">
        <v>2</v>
      </c>
      <c r="E16" s="175"/>
      <c r="F16" s="168"/>
      <c r="G16" s="48">
        <v>1</v>
      </c>
      <c r="H16" s="134">
        <f t="shared" si="0"/>
        <v>-1</v>
      </c>
    </row>
    <row r="17" spans="1:8" ht="31.9" customHeight="1" x14ac:dyDescent="0.25">
      <c r="A17" s="233" t="s">
        <v>8</v>
      </c>
      <c r="B17" s="5" t="s">
        <v>55</v>
      </c>
      <c r="C17" s="11"/>
      <c r="D17" s="11">
        <v>1</v>
      </c>
      <c r="E17" s="11"/>
      <c r="F17" s="14"/>
      <c r="G17" s="48">
        <v>1</v>
      </c>
      <c r="H17" s="19">
        <f t="shared" si="0"/>
        <v>0</v>
      </c>
    </row>
    <row r="18" spans="1:8" ht="31.9" customHeight="1" x14ac:dyDescent="0.25">
      <c r="A18" s="234"/>
      <c r="B18" s="5" t="s">
        <v>272</v>
      </c>
      <c r="C18" s="11"/>
      <c r="D18" s="11"/>
      <c r="E18" s="11"/>
      <c r="F18" s="14"/>
      <c r="G18" s="48">
        <v>0</v>
      </c>
      <c r="H18" s="19"/>
    </row>
    <row r="19" spans="1:8" ht="31.5" customHeight="1" x14ac:dyDescent="0.25">
      <c r="A19" s="223" t="s">
        <v>218</v>
      </c>
      <c r="B19" s="171" t="s">
        <v>55</v>
      </c>
      <c r="C19" s="172"/>
      <c r="D19" s="172">
        <v>1</v>
      </c>
      <c r="E19" s="172">
        <v>3611</v>
      </c>
      <c r="F19" s="183">
        <f t="shared" ref="F19:F32" si="1">E19/1840</f>
        <v>1.9624999999999999</v>
      </c>
      <c r="G19" s="49">
        <v>1</v>
      </c>
      <c r="H19" s="134">
        <f t="shared" si="0"/>
        <v>0</v>
      </c>
    </row>
    <row r="20" spans="1:8" x14ac:dyDescent="0.25">
      <c r="A20" s="224"/>
      <c r="B20" s="192" t="s">
        <v>112</v>
      </c>
      <c r="C20" s="193"/>
      <c r="D20" s="101">
        <v>1</v>
      </c>
      <c r="E20" s="172">
        <v>3471</v>
      </c>
      <c r="F20" s="132">
        <f t="shared" si="1"/>
        <v>1.8864130434782609</v>
      </c>
      <c r="G20" s="48">
        <v>3</v>
      </c>
      <c r="H20" s="119">
        <f t="shared" si="0"/>
        <v>2</v>
      </c>
    </row>
    <row r="21" spans="1:8" x14ac:dyDescent="0.25">
      <c r="A21" s="233" t="s">
        <v>17</v>
      </c>
      <c r="B21" s="5" t="s">
        <v>55</v>
      </c>
      <c r="C21" s="11"/>
      <c r="D21" s="11">
        <v>1</v>
      </c>
      <c r="E21" s="11">
        <v>3180</v>
      </c>
      <c r="F21" s="130">
        <f t="shared" si="1"/>
        <v>1.7282608695652173</v>
      </c>
      <c r="G21" s="48">
        <v>1</v>
      </c>
      <c r="H21" s="19">
        <f t="shared" si="0"/>
        <v>0</v>
      </c>
    </row>
    <row r="22" spans="1:8" x14ac:dyDescent="0.25">
      <c r="A22" s="234"/>
      <c r="B22" s="5" t="s">
        <v>220</v>
      </c>
      <c r="C22" s="11"/>
      <c r="D22" s="11">
        <v>1</v>
      </c>
      <c r="E22" s="11"/>
      <c r="F22" s="130">
        <f t="shared" si="1"/>
        <v>0</v>
      </c>
      <c r="G22" s="48">
        <v>1</v>
      </c>
      <c r="H22" s="19">
        <f t="shared" si="0"/>
        <v>0</v>
      </c>
    </row>
    <row r="23" spans="1:8" ht="31.5" customHeight="1" x14ac:dyDescent="0.25">
      <c r="A23" s="223" t="s">
        <v>27</v>
      </c>
      <c r="B23" s="171" t="s">
        <v>55</v>
      </c>
      <c r="C23" s="172"/>
      <c r="D23" s="172">
        <v>1</v>
      </c>
      <c r="E23" s="172">
        <v>3650</v>
      </c>
      <c r="F23" s="183">
        <f t="shared" si="1"/>
        <v>1.9836956521739131</v>
      </c>
      <c r="G23" s="49">
        <v>1</v>
      </c>
      <c r="H23" s="134">
        <f t="shared" si="0"/>
        <v>0</v>
      </c>
    </row>
    <row r="24" spans="1:8" ht="31.5" x14ac:dyDescent="0.25">
      <c r="A24" s="224"/>
      <c r="B24" s="116" t="s">
        <v>221</v>
      </c>
      <c r="C24" s="101"/>
      <c r="D24" s="101">
        <v>1</v>
      </c>
      <c r="E24" s="172"/>
      <c r="F24" s="132">
        <f t="shared" si="1"/>
        <v>0</v>
      </c>
      <c r="G24" s="48">
        <v>1</v>
      </c>
      <c r="H24" s="119">
        <f t="shared" si="0"/>
        <v>0</v>
      </c>
    </row>
    <row r="25" spans="1:8" ht="18" customHeight="1" x14ac:dyDescent="0.25">
      <c r="A25" s="233" t="s">
        <v>212</v>
      </c>
      <c r="B25" s="5" t="s">
        <v>55</v>
      </c>
      <c r="C25" s="11"/>
      <c r="D25" s="11">
        <v>1</v>
      </c>
      <c r="E25" s="11">
        <v>1350</v>
      </c>
      <c r="F25" s="130">
        <f t="shared" si="1"/>
        <v>0.73369565217391308</v>
      </c>
      <c r="G25" s="48">
        <v>1</v>
      </c>
      <c r="H25" s="19">
        <f t="shared" si="0"/>
        <v>0</v>
      </c>
    </row>
    <row r="26" spans="1:8" ht="31.5" x14ac:dyDescent="0.25">
      <c r="A26" s="234"/>
      <c r="B26" s="5" t="s">
        <v>118</v>
      </c>
      <c r="C26" s="11"/>
      <c r="D26" s="11">
        <v>2</v>
      </c>
      <c r="E26" s="11">
        <v>3000</v>
      </c>
      <c r="F26" s="130">
        <f t="shared" si="1"/>
        <v>1.6304347826086956</v>
      </c>
      <c r="G26" s="48">
        <v>2</v>
      </c>
      <c r="H26" s="19">
        <f t="shared" si="0"/>
        <v>0</v>
      </c>
    </row>
    <row r="27" spans="1:8" ht="19.149999999999999" customHeight="1" x14ac:dyDescent="0.25">
      <c r="A27" s="223" t="s">
        <v>16</v>
      </c>
      <c r="B27" s="171" t="s">
        <v>55</v>
      </c>
      <c r="C27" s="172"/>
      <c r="D27" s="172">
        <v>1</v>
      </c>
      <c r="E27" s="172">
        <v>1300</v>
      </c>
      <c r="F27" s="183">
        <f t="shared" si="1"/>
        <v>0.70652173913043481</v>
      </c>
      <c r="G27" s="48">
        <v>1</v>
      </c>
      <c r="H27" s="134">
        <f t="shared" si="0"/>
        <v>0</v>
      </c>
    </row>
    <row r="28" spans="1:8" x14ac:dyDescent="0.25">
      <c r="A28" s="224"/>
      <c r="B28" s="116" t="s">
        <v>119</v>
      </c>
      <c r="C28" s="101"/>
      <c r="D28" s="101">
        <v>1</v>
      </c>
      <c r="E28" s="172">
        <v>1850</v>
      </c>
      <c r="F28" s="132">
        <f t="shared" si="1"/>
        <v>1.0054347826086956</v>
      </c>
      <c r="G28" s="48">
        <v>1</v>
      </c>
      <c r="H28" s="119">
        <f t="shared" si="0"/>
        <v>0</v>
      </c>
    </row>
    <row r="29" spans="1:8" ht="18" customHeight="1" x14ac:dyDescent="0.25">
      <c r="A29" s="233" t="s">
        <v>219</v>
      </c>
      <c r="B29" s="5" t="s">
        <v>55</v>
      </c>
      <c r="C29" s="11"/>
      <c r="D29" s="11">
        <v>1</v>
      </c>
      <c r="E29" s="11">
        <v>6253</v>
      </c>
      <c r="F29" s="130">
        <f t="shared" si="1"/>
        <v>3.3983695652173913</v>
      </c>
      <c r="G29" s="48">
        <v>1</v>
      </c>
      <c r="H29" s="19">
        <f t="shared" si="0"/>
        <v>0</v>
      </c>
    </row>
    <row r="30" spans="1:8" x14ac:dyDescent="0.25">
      <c r="A30" s="234"/>
      <c r="B30" s="5" t="s">
        <v>121</v>
      </c>
      <c r="C30" s="11"/>
      <c r="D30" s="11">
        <v>1</v>
      </c>
      <c r="E30" s="11">
        <v>0</v>
      </c>
      <c r="F30" s="130">
        <f t="shared" si="1"/>
        <v>0</v>
      </c>
      <c r="G30" s="48">
        <v>2</v>
      </c>
      <c r="H30" s="19">
        <f t="shared" si="0"/>
        <v>1</v>
      </c>
    </row>
    <row r="31" spans="1:8" ht="18" customHeight="1" x14ac:dyDescent="0.25">
      <c r="A31" s="223" t="s">
        <v>12</v>
      </c>
      <c r="B31" s="171" t="s">
        <v>55</v>
      </c>
      <c r="C31" s="172"/>
      <c r="D31" s="172">
        <v>1</v>
      </c>
      <c r="E31" s="172">
        <v>3145</v>
      </c>
      <c r="F31" s="183">
        <f t="shared" si="1"/>
        <v>1.7092391304347827</v>
      </c>
      <c r="G31" s="49">
        <v>1</v>
      </c>
      <c r="H31" s="134">
        <f t="shared" si="0"/>
        <v>0</v>
      </c>
    </row>
    <row r="32" spans="1:8" x14ac:dyDescent="0.25">
      <c r="A32" s="224"/>
      <c r="B32" s="116" t="s">
        <v>122</v>
      </c>
      <c r="C32" s="101"/>
      <c r="D32" s="101">
        <v>1</v>
      </c>
      <c r="E32" s="101"/>
      <c r="F32" s="132">
        <f t="shared" si="1"/>
        <v>0</v>
      </c>
      <c r="G32" s="48">
        <v>1</v>
      </c>
      <c r="H32" s="119">
        <f t="shared" si="0"/>
        <v>0</v>
      </c>
    </row>
    <row r="33" spans="1:8" ht="19.149999999999999" customHeight="1" x14ac:dyDescent="0.25">
      <c r="A33" s="70" t="s">
        <v>188</v>
      </c>
      <c r="B33" s="70"/>
      <c r="C33" s="69">
        <v>33</v>
      </c>
      <c r="D33" s="69">
        <f>SUM(D5:D32)</f>
        <v>30</v>
      </c>
      <c r="E33" s="70"/>
      <c r="F33" s="202"/>
      <c r="G33" s="72">
        <f>SUM(G5:G32)</f>
        <v>31</v>
      </c>
      <c r="H33" s="73">
        <f t="shared" si="0"/>
        <v>1</v>
      </c>
    </row>
  </sheetData>
  <mergeCells count="15">
    <mergeCell ref="A1:H1"/>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56"/>
  <sheetViews>
    <sheetView workbookViewId="0">
      <selection activeCell="G13" sqref="G13"/>
    </sheetView>
  </sheetViews>
  <sheetFormatPr baseColWidth="10" defaultColWidth="11.42578125" defaultRowHeight="15.75" x14ac:dyDescent="0.25"/>
  <cols>
    <col min="1" max="1" width="33.140625" style="1" customWidth="1"/>
    <col min="2" max="2" width="34.42578125" style="1" customWidth="1"/>
    <col min="3" max="3" width="14.7109375" style="129" customWidth="1"/>
    <col min="4" max="5" width="17.7109375" style="1" customWidth="1"/>
    <col min="6" max="6" width="16.85546875" style="1" customWidth="1"/>
    <col min="7" max="7" width="13.140625" style="61" customWidth="1"/>
    <col min="8" max="8" width="11.42578125" style="1"/>
    <col min="9" max="9" width="11.42578125" style="103"/>
    <col min="10" max="16384" width="11.42578125" style="1"/>
  </cols>
  <sheetData>
    <row r="1" spans="1:12" x14ac:dyDescent="0.25">
      <c r="A1" s="225" t="s">
        <v>146</v>
      </c>
      <c r="B1" s="225"/>
      <c r="C1" s="225"/>
      <c r="D1" s="225"/>
      <c r="E1" s="225"/>
      <c r="F1" s="225"/>
      <c r="G1" s="100"/>
    </row>
    <row r="3" spans="1:12" ht="72.75" customHeight="1" x14ac:dyDescent="0.25">
      <c r="A3" s="41" t="s">
        <v>44</v>
      </c>
      <c r="B3" s="42" t="s">
        <v>45</v>
      </c>
      <c r="C3" s="42" t="s">
        <v>46</v>
      </c>
      <c r="D3" s="42" t="s">
        <v>47</v>
      </c>
      <c r="E3" s="42" t="s">
        <v>48</v>
      </c>
      <c r="F3" s="42" t="s">
        <v>49</v>
      </c>
      <c r="G3" s="43" t="s">
        <v>50</v>
      </c>
      <c r="H3" s="40" t="s">
        <v>222</v>
      </c>
    </row>
    <row r="4" spans="1:12" x14ac:dyDescent="0.25">
      <c r="A4" s="258"/>
      <c r="B4" s="8" t="s">
        <v>52</v>
      </c>
      <c r="C4" s="104">
        <v>1</v>
      </c>
      <c r="D4" s="104">
        <v>1</v>
      </c>
      <c r="E4" s="104"/>
      <c r="F4" s="105"/>
      <c r="G4" s="106">
        <v>1</v>
      </c>
      <c r="H4" s="19">
        <f>G4-D4</f>
        <v>0</v>
      </c>
    </row>
    <row r="5" spans="1:12" x14ac:dyDescent="0.25">
      <c r="A5" s="259"/>
      <c r="B5" s="184" t="s">
        <v>53</v>
      </c>
      <c r="C5" s="104">
        <v>3</v>
      </c>
      <c r="D5" s="147">
        <v>4</v>
      </c>
      <c r="E5" s="147"/>
      <c r="F5" s="110"/>
      <c r="G5" s="209">
        <v>3</v>
      </c>
      <c r="H5" s="19">
        <f t="shared" ref="H5:H54" si="0">G5-D5</f>
        <v>-1</v>
      </c>
      <c r="I5" s="107"/>
    </row>
    <row r="6" spans="1:12" x14ac:dyDescent="0.25">
      <c r="A6" s="223" t="s">
        <v>56</v>
      </c>
      <c r="B6" s="171" t="s">
        <v>55</v>
      </c>
      <c r="C6" s="197">
        <v>1</v>
      </c>
      <c r="D6" s="134">
        <v>1</v>
      </c>
      <c r="E6" s="134"/>
      <c r="F6" s="141"/>
      <c r="G6" s="108">
        <v>1</v>
      </c>
      <c r="H6" s="119">
        <f t="shared" si="0"/>
        <v>0</v>
      </c>
    </row>
    <row r="7" spans="1:12" x14ac:dyDescent="0.25">
      <c r="A7" s="224"/>
      <c r="B7" s="116" t="s">
        <v>270</v>
      </c>
      <c r="C7" s="197">
        <v>1</v>
      </c>
      <c r="D7" s="119">
        <v>2</v>
      </c>
      <c r="E7" s="119"/>
      <c r="F7" s="142"/>
      <c r="G7" s="111">
        <v>2</v>
      </c>
      <c r="H7" s="119">
        <f t="shared" si="0"/>
        <v>0</v>
      </c>
    </row>
    <row r="8" spans="1:12" x14ac:dyDescent="0.25">
      <c r="A8" s="221" t="s">
        <v>54</v>
      </c>
      <c r="B8" s="52" t="s">
        <v>55</v>
      </c>
      <c r="C8" s="104">
        <v>1</v>
      </c>
      <c r="D8" s="36">
        <v>1</v>
      </c>
      <c r="E8" s="36"/>
      <c r="F8" s="110"/>
      <c r="G8" s="108">
        <v>1</v>
      </c>
      <c r="H8" s="19">
        <f t="shared" si="0"/>
        <v>0</v>
      </c>
    </row>
    <row r="9" spans="1:12" x14ac:dyDescent="0.25">
      <c r="A9" s="222"/>
      <c r="B9" s="5" t="s">
        <v>125</v>
      </c>
      <c r="C9" s="104">
        <v>1</v>
      </c>
      <c r="D9" s="19">
        <v>2</v>
      </c>
      <c r="E9" s="19"/>
      <c r="F9" s="105"/>
      <c r="G9" s="111">
        <v>2</v>
      </c>
      <c r="H9" s="19">
        <f t="shared" si="0"/>
        <v>0</v>
      </c>
    </row>
    <row r="10" spans="1:12" x14ac:dyDescent="0.25">
      <c r="A10" s="223" t="s">
        <v>159</v>
      </c>
      <c r="B10" s="171" t="s">
        <v>55</v>
      </c>
      <c r="C10" s="144">
        <v>1</v>
      </c>
      <c r="D10" s="134">
        <v>1</v>
      </c>
      <c r="E10" s="134"/>
      <c r="F10" s="141"/>
      <c r="G10" s="108">
        <v>1</v>
      </c>
      <c r="H10" s="134">
        <f t="shared" si="0"/>
        <v>0</v>
      </c>
    </row>
    <row r="11" spans="1:12" ht="31.5" x14ac:dyDescent="0.25">
      <c r="A11" s="224"/>
      <c r="B11" s="171" t="s">
        <v>160</v>
      </c>
      <c r="C11" s="144">
        <v>1</v>
      </c>
      <c r="D11" s="134">
        <v>1</v>
      </c>
      <c r="E11" s="134"/>
      <c r="F11" s="141"/>
      <c r="G11" s="108">
        <v>1</v>
      </c>
      <c r="H11" s="134">
        <f t="shared" si="0"/>
        <v>0</v>
      </c>
    </row>
    <row r="12" spans="1:12" ht="19.899999999999999" customHeight="1" x14ac:dyDescent="0.25">
      <c r="A12" s="221" t="s">
        <v>78</v>
      </c>
      <c r="B12" s="206" t="s">
        <v>55</v>
      </c>
      <c r="C12" s="104">
        <v>1</v>
      </c>
      <c r="D12" s="36">
        <v>1</v>
      </c>
      <c r="E12" s="36"/>
      <c r="F12" s="110"/>
      <c r="G12" s="108">
        <v>1</v>
      </c>
      <c r="H12" s="19">
        <f t="shared" si="0"/>
        <v>0</v>
      </c>
    </row>
    <row r="13" spans="1:12" ht="31.5" x14ac:dyDescent="0.25">
      <c r="A13" s="222"/>
      <c r="B13" s="206" t="s">
        <v>258</v>
      </c>
      <c r="C13" s="6">
        <v>1</v>
      </c>
      <c r="D13" s="205">
        <v>1</v>
      </c>
      <c r="E13" s="205"/>
      <c r="F13" s="207"/>
      <c r="G13" s="108">
        <v>0</v>
      </c>
      <c r="H13" s="19">
        <f t="shared" si="0"/>
        <v>-1</v>
      </c>
    </row>
    <row r="14" spans="1:12" x14ac:dyDescent="0.25">
      <c r="A14" s="223" t="s">
        <v>19</v>
      </c>
      <c r="B14" s="196" t="s">
        <v>275</v>
      </c>
      <c r="C14" s="167">
        <v>1</v>
      </c>
      <c r="D14" s="134">
        <v>1</v>
      </c>
      <c r="E14" s="134"/>
      <c r="F14" s="141"/>
      <c r="G14" s="111">
        <v>1</v>
      </c>
      <c r="H14" s="134">
        <f t="shared" si="0"/>
        <v>0</v>
      </c>
      <c r="J14" s="112"/>
      <c r="K14" s="112"/>
      <c r="L14" s="112"/>
    </row>
    <row r="15" spans="1:12" x14ac:dyDescent="0.25">
      <c r="A15" s="224"/>
      <c r="B15" s="196" t="s">
        <v>20</v>
      </c>
      <c r="C15" s="167">
        <v>1</v>
      </c>
      <c r="D15" s="134">
        <v>1</v>
      </c>
      <c r="E15" s="134"/>
      <c r="F15" s="141"/>
      <c r="G15" s="111">
        <v>1</v>
      </c>
      <c r="H15" s="134">
        <f t="shared" si="0"/>
        <v>0</v>
      </c>
    </row>
    <row r="16" spans="1:12" x14ac:dyDescent="0.25">
      <c r="A16" s="221" t="s">
        <v>33</v>
      </c>
      <c r="B16" s="52" t="s">
        <v>57</v>
      </c>
      <c r="C16" s="51">
        <v>1</v>
      </c>
      <c r="D16" s="35">
        <v>1</v>
      </c>
      <c r="E16" s="35">
        <v>7051</v>
      </c>
      <c r="F16" s="121">
        <f>E16/1840</f>
        <v>3.8320652173913046</v>
      </c>
      <c r="G16" s="115">
        <v>1</v>
      </c>
      <c r="H16" s="36">
        <f>G16-D16</f>
        <v>0</v>
      </c>
    </row>
    <row r="17" spans="1:8" ht="31.5" x14ac:dyDescent="0.25">
      <c r="A17" s="222"/>
      <c r="B17" s="52" t="s">
        <v>126</v>
      </c>
      <c r="C17" s="51">
        <v>1</v>
      </c>
      <c r="D17" s="35">
        <v>1</v>
      </c>
      <c r="E17" s="35"/>
      <c r="F17" s="121">
        <f>E17/1840</f>
        <v>0</v>
      </c>
      <c r="G17" s="115">
        <v>1</v>
      </c>
      <c r="H17" s="36">
        <f>G17-D17</f>
        <v>0</v>
      </c>
    </row>
    <row r="18" spans="1:8" x14ac:dyDescent="0.25">
      <c r="A18" s="223" t="s">
        <v>147</v>
      </c>
      <c r="B18" s="171" t="s">
        <v>57</v>
      </c>
      <c r="C18" s="167">
        <v>1</v>
      </c>
      <c r="D18" s="172">
        <v>1</v>
      </c>
      <c r="E18" s="172">
        <v>2772</v>
      </c>
      <c r="F18" s="186">
        <f>E18/1840</f>
        <v>1.5065217391304349</v>
      </c>
      <c r="G18" s="115">
        <v>1</v>
      </c>
      <c r="H18" s="134">
        <f>G18-D18</f>
        <v>0</v>
      </c>
    </row>
    <row r="19" spans="1:8" x14ac:dyDescent="0.25">
      <c r="A19" s="224"/>
      <c r="B19" s="171" t="s">
        <v>148</v>
      </c>
      <c r="C19" s="167">
        <v>1</v>
      </c>
      <c r="D19" s="172">
        <v>2</v>
      </c>
      <c r="E19" s="172">
        <v>2772</v>
      </c>
      <c r="F19" s="186">
        <f>E19/1840</f>
        <v>1.5065217391304349</v>
      </c>
      <c r="G19" s="115">
        <v>3</v>
      </c>
      <c r="H19" s="134">
        <f>G19-D19</f>
        <v>1</v>
      </c>
    </row>
    <row r="20" spans="1:8" x14ac:dyDescent="0.25">
      <c r="A20" s="233" t="s">
        <v>39</v>
      </c>
      <c r="B20" s="5" t="s">
        <v>57</v>
      </c>
      <c r="C20" s="6">
        <v>1</v>
      </c>
      <c r="D20" s="11">
        <v>1</v>
      </c>
      <c r="E20" s="11">
        <v>1870</v>
      </c>
      <c r="F20" s="113">
        <f t="shared" ref="F20:F53" si="1">E20/1840</f>
        <v>1.0163043478260869</v>
      </c>
      <c r="G20" s="114">
        <v>1</v>
      </c>
      <c r="H20" s="19">
        <f t="shared" si="0"/>
        <v>0</v>
      </c>
    </row>
    <row r="21" spans="1:8" x14ac:dyDescent="0.25">
      <c r="A21" s="234"/>
      <c r="B21" s="5" t="s">
        <v>259</v>
      </c>
      <c r="C21" s="6">
        <v>1</v>
      </c>
      <c r="D21" s="11"/>
      <c r="E21" s="11"/>
      <c r="F21" s="113">
        <f t="shared" si="1"/>
        <v>0</v>
      </c>
      <c r="G21" s="114">
        <v>2</v>
      </c>
      <c r="H21" s="19">
        <f t="shared" si="0"/>
        <v>2</v>
      </c>
    </row>
    <row r="22" spans="1:8" x14ac:dyDescent="0.25">
      <c r="A22" s="223" t="s">
        <v>106</v>
      </c>
      <c r="B22" s="208" t="s">
        <v>55</v>
      </c>
      <c r="C22" s="167">
        <v>1</v>
      </c>
      <c r="D22" s="172">
        <v>1</v>
      </c>
      <c r="E22" s="203"/>
      <c r="F22" s="186">
        <f t="shared" si="1"/>
        <v>0</v>
      </c>
      <c r="G22" s="160">
        <v>1</v>
      </c>
      <c r="H22" s="134">
        <f t="shared" si="0"/>
        <v>0</v>
      </c>
    </row>
    <row r="23" spans="1:8" x14ac:dyDescent="0.25">
      <c r="A23" s="224"/>
      <c r="B23" s="208" t="s">
        <v>108</v>
      </c>
      <c r="C23" s="167">
        <v>1</v>
      </c>
      <c r="D23" s="172">
        <v>1</v>
      </c>
      <c r="E23" s="203">
        <v>2976</v>
      </c>
      <c r="F23" s="186">
        <f t="shared" si="1"/>
        <v>1.6173913043478261</v>
      </c>
      <c r="G23" s="160">
        <v>1</v>
      </c>
      <c r="H23" s="134">
        <f t="shared" si="0"/>
        <v>0</v>
      </c>
    </row>
    <row r="24" spans="1:8" ht="31.5" x14ac:dyDescent="0.25">
      <c r="A24" s="233" t="s">
        <v>277</v>
      </c>
      <c r="B24" s="24" t="s">
        <v>273</v>
      </c>
      <c r="C24" s="6">
        <v>1</v>
      </c>
      <c r="D24" s="11">
        <v>1</v>
      </c>
      <c r="E24" s="26">
        <v>2793.66</v>
      </c>
      <c r="F24" s="113">
        <f t="shared" si="1"/>
        <v>1.5182934782608695</v>
      </c>
      <c r="G24" s="160">
        <v>1</v>
      </c>
      <c r="H24" s="19">
        <f t="shared" si="0"/>
        <v>0</v>
      </c>
    </row>
    <row r="25" spans="1:8" ht="31.5" x14ac:dyDescent="0.25">
      <c r="A25" s="234"/>
      <c r="B25" s="24" t="s">
        <v>260</v>
      </c>
      <c r="C25" s="6">
        <v>1</v>
      </c>
      <c r="D25" s="11">
        <v>1</v>
      </c>
      <c r="E25" s="26"/>
      <c r="F25" s="113">
        <f t="shared" si="1"/>
        <v>0</v>
      </c>
      <c r="G25" s="160">
        <v>1</v>
      </c>
      <c r="H25" s="19">
        <f t="shared" si="0"/>
        <v>0</v>
      </c>
    </row>
    <row r="26" spans="1:8" ht="47.25" customHeight="1" x14ac:dyDescent="0.25">
      <c r="A26" s="223" t="s">
        <v>278</v>
      </c>
      <c r="B26" s="208" t="s">
        <v>55</v>
      </c>
      <c r="C26" s="167">
        <v>1</v>
      </c>
      <c r="D26" s="172">
        <v>1</v>
      </c>
      <c r="E26" s="203">
        <v>6002.66</v>
      </c>
      <c r="F26" s="186">
        <f t="shared" si="1"/>
        <v>3.2623152173913041</v>
      </c>
      <c r="G26" s="160">
        <v>1</v>
      </c>
      <c r="H26" s="134">
        <f t="shared" si="0"/>
        <v>0</v>
      </c>
    </row>
    <row r="27" spans="1:8" ht="47.25" x14ac:dyDescent="0.25">
      <c r="A27" s="224"/>
      <c r="B27" s="208" t="s">
        <v>261</v>
      </c>
      <c r="C27" s="167">
        <v>1</v>
      </c>
      <c r="D27" s="172">
        <v>1</v>
      </c>
      <c r="E27" s="203"/>
      <c r="F27" s="186">
        <f t="shared" si="1"/>
        <v>0</v>
      </c>
      <c r="G27" s="160">
        <v>2</v>
      </c>
      <c r="H27" s="134">
        <f t="shared" si="0"/>
        <v>1</v>
      </c>
    </row>
    <row r="28" spans="1:8" ht="31.5" customHeight="1" x14ac:dyDescent="0.25">
      <c r="A28" s="233" t="s">
        <v>279</v>
      </c>
      <c r="B28" s="24" t="s">
        <v>57</v>
      </c>
      <c r="C28" s="6">
        <v>1</v>
      </c>
      <c r="D28" s="11">
        <v>1</v>
      </c>
      <c r="E28" s="26">
        <v>4773.8666666666668</v>
      </c>
      <c r="F28" s="113">
        <f t="shared" si="1"/>
        <v>2.5944927536231885</v>
      </c>
      <c r="G28" s="160">
        <v>1</v>
      </c>
      <c r="H28" s="19">
        <f t="shared" si="0"/>
        <v>0</v>
      </c>
    </row>
    <row r="29" spans="1:8" ht="47.25" x14ac:dyDescent="0.25">
      <c r="A29" s="234"/>
      <c r="B29" s="24" t="s">
        <v>262</v>
      </c>
      <c r="C29" s="6">
        <v>1</v>
      </c>
      <c r="D29" s="11">
        <v>2</v>
      </c>
      <c r="E29" s="26"/>
      <c r="F29" s="113">
        <f t="shared" si="1"/>
        <v>0</v>
      </c>
      <c r="G29" s="160">
        <v>2</v>
      </c>
      <c r="H29" s="19">
        <f t="shared" si="0"/>
        <v>0</v>
      </c>
    </row>
    <row r="30" spans="1:8" ht="31.5" customHeight="1" x14ac:dyDescent="0.25">
      <c r="A30" s="223" t="s">
        <v>280</v>
      </c>
      <c r="B30" s="208" t="s">
        <v>55</v>
      </c>
      <c r="C30" s="167">
        <v>1</v>
      </c>
      <c r="D30" s="172">
        <v>1</v>
      </c>
      <c r="E30" s="203">
        <v>4534.5333333333338</v>
      </c>
      <c r="F30" s="186">
        <f t="shared" si="1"/>
        <v>2.4644202898550729</v>
      </c>
      <c r="G30" s="160">
        <v>1</v>
      </c>
      <c r="H30" s="134">
        <f t="shared" si="0"/>
        <v>0</v>
      </c>
    </row>
    <row r="31" spans="1:8" ht="47.25" x14ac:dyDescent="0.25">
      <c r="A31" s="224"/>
      <c r="B31" s="208" t="s">
        <v>263</v>
      </c>
      <c r="C31" s="167">
        <v>1</v>
      </c>
      <c r="D31" s="172">
        <v>2</v>
      </c>
      <c r="E31" s="203"/>
      <c r="F31" s="186">
        <f t="shared" si="1"/>
        <v>0</v>
      </c>
      <c r="G31" s="160">
        <v>1</v>
      </c>
      <c r="H31" s="134">
        <f t="shared" si="0"/>
        <v>-1</v>
      </c>
    </row>
    <row r="32" spans="1:8" ht="31.5" customHeight="1" x14ac:dyDescent="0.25">
      <c r="A32" s="233" t="s">
        <v>281</v>
      </c>
      <c r="B32" s="24" t="s">
        <v>55</v>
      </c>
      <c r="C32" s="6">
        <v>1</v>
      </c>
      <c r="D32" s="11">
        <v>1</v>
      </c>
      <c r="E32" s="26">
        <v>4126.9333333333325</v>
      </c>
      <c r="F32" s="113">
        <f t="shared" si="1"/>
        <v>2.2428985507246373</v>
      </c>
      <c r="G32" s="160">
        <v>1</v>
      </c>
      <c r="H32" s="19">
        <f t="shared" si="0"/>
        <v>0</v>
      </c>
    </row>
    <row r="33" spans="1:9" ht="31.5" x14ac:dyDescent="0.25">
      <c r="A33" s="234"/>
      <c r="B33" s="24" t="s">
        <v>274</v>
      </c>
      <c r="C33" s="6">
        <v>1</v>
      </c>
      <c r="D33" s="11">
        <v>2</v>
      </c>
      <c r="E33" s="26">
        <v>1950</v>
      </c>
      <c r="F33" s="113">
        <f t="shared" si="1"/>
        <v>1.0597826086956521</v>
      </c>
      <c r="G33" s="160">
        <v>2</v>
      </c>
      <c r="H33" s="19">
        <f t="shared" si="0"/>
        <v>0</v>
      </c>
    </row>
    <row r="34" spans="1:9" ht="31.5" customHeight="1" x14ac:dyDescent="0.25">
      <c r="A34" s="223" t="s">
        <v>282</v>
      </c>
      <c r="B34" s="208" t="s">
        <v>55</v>
      </c>
      <c r="C34" s="167">
        <v>1</v>
      </c>
      <c r="D34" s="172">
        <v>1</v>
      </c>
      <c r="E34" s="203">
        <v>4249.3333333333339</v>
      </c>
      <c r="F34" s="186">
        <f t="shared" si="1"/>
        <v>2.3094202898550726</v>
      </c>
      <c r="G34" s="160">
        <v>1</v>
      </c>
      <c r="H34" s="134">
        <f t="shared" si="0"/>
        <v>0</v>
      </c>
    </row>
    <row r="35" spans="1:9" ht="47.25" x14ac:dyDescent="0.25">
      <c r="A35" s="224"/>
      <c r="B35" s="208" t="s">
        <v>264</v>
      </c>
      <c r="C35" s="167">
        <v>1</v>
      </c>
      <c r="D35" s="172">
        <v>2</v>
      </c>
      <c r="E35" s="203">
        <v>5012</v>
      </c>
      <c r="F35" s="186">
        <f t="shared" si="1"/>
        <v>2.723913043478261</v>
      </c>
      <c r="G35" s="160">
        <v>2</v>
      </c>
      <c r="H35" s="134">
        <f t="shared" si="0"/>
        <v>0</v>
      </c>
    </row>
    <row r="36" spans="1:9" ht="31.5" customHeight="1" x14ac:dyDescent="0.25">
      <c r="A36" s="233" t="s">
        <v>283</v>
      </c>
      <c r="B36" s="24" t="s">
        <v>55</v>
      </c>
      <c r="C36" s="6">
        <v>1</v>
      </c>
      <c r="D36" s="11">
        <v>1</v>
      </c>
      <c r="E36" s="26">
        <v>4486.6666666666661</v>
      </c>
      <c r="F36" s="113">
        <f t="shared" si="1"/>
        <v>2.4384057971014488</v>
      </c>
      <c r="G36" s="160">
        <v>1</v>
      </c>
      <c r="H36" s="19">
        <f t="shared" si="0"/>
        <v>0</v>
      </c>
    </row>
    <row r="37" spans="1:9" ht="47.25" x14ac:dyDescent="0.25">
      <c r="A37" s="234"/>
      <c r="B37" s="24" t="s">
        <v>265</v>
      </c>
      <c r="C37" s="6">
        <v>1</v>
      </c>
      <c r="D37" s="11">
        <v>2</v>
      </c>
      <c r="E37" s="26">
        <v>4312</v>
      </c>
      <c r="F37" s="113">
        <f t="shared" si="1"/>
        <v>2.3434782608695652</v>
      </c>
      <c r="G37" s="160">
        <v>2</v>
      </c>
      <c r="H37" s="19">
        <f t="shared" si="0"/>
        <v>0</v>
      </c>
    </row>
    <row r="38" spans="1:9" ht="27" customHeight="1" x14ac:dyDescent="0.25">
      <c r="A38" s="223" t="s">
        <v>236</v>
      </c>
      <c r="B38" s="208" t="s">
        <v>55</v>
      </c>
      <c r="C38" s="167">
        <v>1</v>
      </c>
      <c r="D38" s="172">
        <v>1</v>
      </c>
      <c r="E38" s="203">
        <v>1703.36</v>
      </c>
      <c r="F38" s="186">
        <f t="shared" si="1"/>
        <v>0.92573913043478251</v>
      </c>
      <c r="G38" s="160">
        <v>1</v>
      </c>
      <c r="H38" s="134">
        <f t="shared" si="0"/>
        <v>0</v>
      </c>
    </row>
    <row r="39" spans="1:9" ht="31.5" x14ac:dyDescent="0.25">
      <c r="A39" s="224"/>
      <c r="B39" s="208" t="s">
        <v>266</v>
      </c>
      <c r="C39" s="167">
        <v>1</v>
      </c>
      <c r="D39" s="172">
        <v>2</v>
      </c>
      <c r="E39" s="203">
        <v>2756.63</v>
      </c>
      <c r="F39" s="186">
        <f t="shared" si="1"/>
        <v>1.4981684782608695</v>
      </c>
      <c r="G39" s="160">
        <v>2</v>
      </c>
      <c r="H39" s="134">
        <f t="shared" si="0"/>
        <v>0</v>
      </c>
    </row>
    <row r="40" spans="1:9" ht="31.5" customHeight="1" x14ac:dyDescent="0.25">
      <c r="A40" s="233" t="s">
        <v>237</v>
      </c>
      <c r="B40" s="24" t="s">
        <v>136</v>
      </c>
      <c r="C40" s="6">
        <v>1</v>
      </c>
      <c r="D40" s="11">
        <v>1</v>
      </c>
      <c r="E40" s="26">
        <v>1422</v>
      </c>
      <c r="F40" s="113">
        <f t="shared" si="1"/>
        <v>0.77282608695652177</v>
      </c>
      <c r="G40" s="160">
        <v>1</v>
      </c>
      <c r="H40" s="19">
        <f t="shared" si="0"/>
        <v>0</v>
      </c>
    </row>
    <row r="41" spans="1:9" ht="31.5" x14ac:dyDescent="0.25">
      <c r="A41" s="234"/>
      <c r="B41" s="24" t="s">
        <v>267</v>
      </c>
      <c r="C41" s="6">
        <v>1</v>
      </c>
      <c r="D41" s="11">
        <v>2</v>
      </c>
      <c r="E41" s="26">
        <v>4094</v>
      </c>
      <c r="F41" s="113">
        <f t="shared" si="1"/>
        <v>2.2250000000000001</v>
      </c>
      <c r="G41" s="160">
        <v>2</v>
      </c>
      <c r="H41" s="19">
        <f t="shared" si="0"/>
        <v>0</v>
      </c>
    </row>
    <row r="42" spans="1:9" ht="31.5" customHeight="1" x14ac:dyDescent="0.25">
      <c r="A42" s="223" t="s">
        <v>238</v>
      </c>
      <c r="B42" s="208" t="s">
        <v>136</v>
      </c>
      <c r="C42" s="167">
        <v>1</v>
      </c>
      <c r="D42" s="172">
        <v>1</v>
      </c>
      <c r="E42" s="203">
        <v>2716</v>
      </c>
      <c r="F42" s="186">
        <f t="shared" si="1"/>
        <v>1.4760869565217392</v>
      </c>
      <c r="G42" s="160">
        <v>1</v>
      </c>
      <c r="H42" s="134">
        <f t="shared" si="0"/>
        <v>0</v>
      </c>
    </row>
    <row r="43" spans="1:9" ht="47.25" x14ac:dyDescent="0.25">
      <c r="A43" s="224"/>
      <c r="B43" s="208" t="s">
        <v>268</v>
      </c>
      <c r="C43" s="167">
        <v>1</v>
      </c>
      <c r="D43" s="172">
        <v>2</v>
      </c>
      <c r="E43" s="203">
        <v>4005</v>
      </c>
      <c r="F43" s="186">
        <f t="shared" si="1"/>
        <v>2.1766304347826089</v>
      </c>
      <c r="G43" s="160">
        <v>2</v>
      </c>
      <c r="H43" s="134">
        <f t="shared" si="0"/>
        <v>0</v>
      </c>
      <c r="I43" s="107"/>
    </row>
    <row r="44" spans="1:9" ht="22.5" customHeight="1" x14ac:dyDescent="0.25">
      <c r="A44" s="221" t="s">
        <v>150</v>
      </c>
      <c r="B44" s="52" t="s">
        <v>151</v>
      </c>
      <c r="C44" s="6">
        <v>1</v>
      </c>
      <c r="D44" s="35">
        <v>1</v>
      </c>
      <c r="E44" s="35">
        <v>2543</v>
      </c>
      <c r="F44" s="121">
        <f t="shared" si="1"/>
        <v>1.3820652173913044</v>
      </c>
      <c r="G44" s="115">
        <v>1</v>
      </c>
      <c r="H44" s="19">
        <f t="shared" si="0"/>
        <v>0</v>
      </c>
    </row>
    <row r="45" spans="1:9" ht="21.75" customHeight="1" x14ac:dyDescent="0.25">
      <c r="A45" s="222"/>
      <c r="B45" s="5" t="s">
        <v>269</v>
      </c>
      <c r="C45" s="6">
        <v>1</v>
      </c>
      <c r="D45" s="11">
        <v>1</v>
      </c>
      <c r="E45" s="11">
        <v>2000</v>
      </c>
      <c r="F45" s="113">
        <f t="shared" si="1"/>
        <v>1.0869565217391304</v>
      </c>
      <c r="G45" s="114">
        <v>1</v>
      </c>
      <c r="H45" s="19">
        <f t="shared" si="0"/>
        <v>0</v>
      </c>
    </row>
    <row r="46" spans="1:9" x14ac:dyDescent="0.25">
      <c r="A46" s="223" t="s">
        <v>134</v>
      </c>
      <c r="B46" s="171" t="s">
        <v>152</v>
      </c>
      <c r="C46" s="167">
        <v>1</v>
      </c>
      <c r="D46" s="172">
        <v>1</v>
      </c>
      <c r="E46" s="172">
        <v>1768</v>
      </c>
      <c r="F46" s="186">
        <f t="shared" si="1"/>
        <v>0.96086956521739131</v>
      </c>
      <c r="G46" s="115">
        <v>1</v>
      </c>
      <c r="H46" s="134">
        <f t="shared" si="0"/>
        <v>0</v>
      </c>
    </row>
    <row r="47" spans="1:9" x14ac:dyDescent="0.25">
      <c r="A47" s="224"/>
      <c r="B47" s="171" t="s">
        <v>153</v>
      </c>
      <c r="C47" s="167">
        <v>1</v>
      </c>
      <c r="D47" s="172">
        <v>4</v>
      </c>
      <c r="E47" s="172">
        <v>12040</v>
      </c>
      <c r="F47" s="186">
        <f t="shared" si="1"/>
        <v>6.5434782608695654</v>
      </c>
      <c r="G47" s="115">
        <v>6</v>
      </c>
      <c r="H47" s="134">
        <f t="shared" si="0"/>
        <v>2</v>
      </c>
    </row>
    <row r="48" spans="1:9" x14ac:dyDescent="0.25">
      <c r="A48" s="221" t="s">
        <v>154</v>
      </c>
      <c r="B48" s="52" t="s">
        <v>57</v>
      </c>
      <c r="C48" s="6">
        <v>1</v>
      </c>
      <c r="D48" s="35">
        <v>1</v>
      </c>
      <c r="E48" s="35">
        <v>3028</v>
      </c>
      <c r="F48" s="121">
        <f t="shared" si="1"/>
        <v>1.6456521739130434</v>
      </c>
      <c r="G48" s="115">
        <v>1</v>
      </c>
      <c r="H48" s="19">
        <f t="shared" si="0"/>
        <v>0</v>
      </c>
    </row>
    <row r="49" spans="1:8" x14ac:dyDescent="0.25">
      <c r="A49" s="222"/>
      <c r="B49" s="5" t="s">
        <v>186</v>
      </c>
      <c r="C49" s="6">
        <v>1</v>
      </c>
      <c r="D49" s="11">
        <v>2</v>
      </c>
      <c r="E49" s="11">
        <v>4288</v>
      </c>
      <c r="F49" s="113">
        <f t="shared" si="1"/>
        <v>2.3304347826086955</v>
      </c>
      <c r="G49" s="114">
        <v>3</v>
      </c>
      <c r="H49" s="19">
        <f t="shared" si="0"/>
        <v>1</v>
      </c>
    </row>
    <row r="50" spans="1:8" x14ac:dyDescent="0.25">
      <c r="A50" s="223" t="s">
        <v>155</v>
      </c>
      <c r="B50" s="171" t="s">
        <v>57</v>
      </c>
      <c r="C50" s="167">
        <v>1</v>
      </c>
      <c r="D50" s="172">
        <v>1</v>
      </c>
      <c r="E50" s="172">
        <v>4836</v>
      </c>
      <c r="F50" s="186">
        <f t="shared" si="1"/>
        <v>2.6282608695652172</v>
      </c>
      <c r="G50" s="115">
        <v>1</v>
      </c>
      <c r="H50" s="134">
        <f t="shared" si="0"/>
        <v>0</v>
      </c>
    </row>
    <row r="51" spans="1:8" x14ac:dyDescent="0.25">
      <c r="A51" s="224"/>
      <c r="B51" s="171" t="s">
        <v>156</v>
      </c>
      <c r="C51" s="167">
        <v>1</v>
      </c>
      <c r="D51" s="172">
        <v>4</v>
      </c>
      <c r="E51" s="172">
        <v>4860</v>
      </c>
      <c r="F51" s="186">
        <f t="shared" si="1"/>
        <v>2.6413043478260869</v>
      </c>
      <c r="G51" s="115">
        <v>3</v>
      </c>
      <c r="H51" s="134">
        <f t="shared" si="0"/>
        <v>-1</v>
      </c>
    </row>
    <row r="52" spans="1:8" x14ac:dyDescent="0.25">
      <c r="A52" s="221" t="s">
        <v>157</v>
      </c>
      <c r="B52" s="52" t="s">
        <v>57</v>
      </c>
      <c r="C52" s="6">
        <v>1</v>
      </c>
      <c r="D52" s="35">
        <v>1</v>
      </c>
      <c r="E52" s="35">
        <v>3313</v>
      </c>
      <c r="F52" s="121">
        <f t="shared" si="1"/>
        <v>1.8005434782608696</v>
      </c>
      <c r="G52" s="115">
        <v>1</v>
      </c>
      <c r="H52" s="19">
        <f t="shared" si="0"/>
        <v>0</v>
      </c>
    </row>
    <row r="53" spans="1:8" x14ac:dyDescent="0.25">
      <c r="A53" s="222"/>
      <c r="B53" s="5" t="s">
        <v>158</v>
      </c>
      <c r="C53" s="6">
        <v>1</v>
      </c>
      <c r="D53" s="11">
        <v>4</v>
      </c>
      <c r="E53" s="11">
        <v>6600</v>
      </c>
      <c r="F53" s="113">
        <f t="shared" si="1"/>
        <v>3.5869565217391304</v>
      </c>
      <c r="G53" s="114">
        <v>4</v>
      </c>
      <c r="H53" s="19">
        <f t="shared" si="0"/>
        <v>0</v>
      </c>
    </row>
    <row r="54" spans="1:8" ht="22.15" customHeight="1" x14ac:dyDescent="0.25">
      <c r="A54" s="89" t="s">
        <v>188</v>
      </c>
      <c r="B54" s="76"/>
      <c r="C54" s="90">
        <v>57</v>
      </c>
      <c r="D54" s="90">
        <f>SUM(D4:D53)</f>
        <v>73</v>
      </c>
      <c r="E54" s="90"/>
      <c r="F54" s="122"/>
      <c r="G54" s="90">
        <f>SUM(G4:G53)</f>
        <v>76</v>
      </c>
      <c r="H54" s="204">
        <f t="shared" si="0"/>
        <v>3</v>
      </c>
    </row>
    <row r="55" spans="1:8" ht="22.15" customHeight="1" x14ac:dyDescent="0.25">
      <c r="A55" s="123"/>
      <c r="B55" s="124"/>
      <c r="C55" s="125"/>
      <c r="D55" s="126"/>
      <c r="E55" s="126"/>
      <c r="F55" s="127"/>
      <c r="G55" s="128"/>
    </row>
    <row r="56" spans="1:8" x14ac:dyDescent="0.25">
      <c r="A56" s="123"/>
      <c r="B56" s="124"/>
      <c r="C56" s="125"/>
      <c r="D56" s="126"/>
      <c r="E56" s="126"/>
      <c r="F56" s="127"/>
      <c r="G56" s="128"/>
    </row>
  </sheetData>
  <mergeCells count="26">
    <mergeCell ref="A1:F1"/>
    <mergeCell ref="A4:A5"/>
    <mergeCell ref="A6:A7"/>
    <mergeCell ref="A8:A9"/>
    <mergeCell ref="A10:A11"/>
    <mergeCell ref="A12:A13"/>
    <mergeCell ref="A14:A15"/>
    <mergeCell ref="A18:A19"/>
    <mergeCell ref="A16:A17"/>
    <mergeCell ref="A20:A21"/>
    <mergeCell ref="A22:A23"/>
    <mergeCell ref="A24:A25"/>
    <mergeCell ref="A26:A27"/>
    <mergeCell ref="A28:A29"/>
    <mergeCell ref="A30:A31"/>
    <mergeCell ref="A32:A33"/>
    <mergeCell ref="A34:A35"/>
    <mergeCell ref="A36:A37"/>
    <mergeCell ref="A38:A39"/>
    <mergeCell ref="A40:A41"/>
    <mergeCell ref="A52:A53"/>
    <mergeCell ref="A42:A43"/>
    <mergeCell ref="A44:A45"/>
    <mergeCell ref="A46:A47"/>
    <mergeCell ref="A48:A49"/>
    <mergeCell ref="A50:A5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37"/>
  <sheetViews>
    <sheetView topLeftCell="A19" workbookViewId="0">
      <selection activeCell="J18" sqref="J18"/>
    </sheetView>
  </sheetViews>
  <sheetFormatPr baseColWidth="10" defaultColWidth="26.85546875" defaultRowHeight="15.75" x14ac:dyDescent="0.25"/>
  <cols>
    <col min="1" max="1" width="28.7109375" style="1" customWidth="1"/>
    <col min="2" max="2" width="39.7109375" style="1" customWidth="1"/>
    <col min="3" max="3" width="14.85546875" style="1" customWidth="1"/>
    <col min="4" max="4" width="18.140625" style="1" customWidth="1"/>
    <col min="5" max="5" width="17.7109375" style="1" customWidth="1"/>
    <col min="6" max="6" width="14.85546875" style="29" customWidth="1"/>
    <col min="7" max="7" width="14.5703125" style="68" customWidth="1"/>
    <col min="8" max="8" width="13.140625" style="1" customWidth="1"/>
    <col min="9" max="9" width="14.7109375" style="1" customWidth="1"/>
    <col min="10" max="16384" width="26.85546875" style="1"/>
  </cols>
  <sheetData>
    <row r="1" spans="1:8" x14ac:dyDescent="0.25">
      <c r="A1" s="225" t="s">
        <v>161</v>
      </c>
      <c r="B1" s="225"/>
      <c r="C1" s="225"/>
      <c r="D1" s="225"/>
      <c r="E1" s="225"/>
      <c r="F1" s="225"/>
      <c r="G1" s="225"/>
    </row>
    <row r="2" spans="1:8" x14ac:dyDescent="0.25">
      <c r="A2" s="68"/>
      <c r="B2" s="68"/>
      <c r="C2" s="68"/>
      <c r="D2" s="68"/>
      <c r="E2" s="68"/>
      <c r="F2" s="28"/>
    </row>
    <row r="3" spans="1:8" x14ac:dyDescent="0.25">
      <c r="A3" s="9" t="s">
        <v>162</v>
      </c>
    </row>
    <row r="4" spans="1:8" s="2" customFormat="1" ht="47.25" x14ac:dyDescent="0.25">
      <c r="A4" s="41" t="s">
        <v>44</v>
      </c>
      <c r="B4" s="42" t="s">
        <v>45</v>
      </c>
      <c r="C4" s="42" t="s">
        <v>46</v>
      </c>
      <c r="D4" s="42" t="s">
        <v>47</v>
      </c>
      <c r="E4" s="42" t="s">
        <v>48</v>
      </c>
      <c r="F4" s="44" t="s">
        <v>49</v>
      </c>
      <c r="G4" s="43" t="s">
        <v>50</v>
      </c>
      <c r="H4" s="40" t="s">
        <v>222</v>
      </c>
    </row>
    <row r="5" spans="1:8" x14ac:dyDescent="0.25">
      <c r="A5" s="260"/>
      <c r="B5" s="182" t="s">
        <v>52</v>
      </c>
      <c r="C5" s="167"/>
      <c r="D5" s="167">
        <v>1</v>
      </c>
      <c r="E5" s="167"/>
      <c r="F5" s="179"/>
      <c r="G5" s="165">
        <v>1</v>
      </c>
      <c r="H5" s="134">
        <f>G5-D5</f>
        <v>0</v>
      </c>
    </row>
    <row r="6" spans="1:8" x14ac:dyDescent="0.25">
      <c r="A6" s="261"/>
      <c r="B6" s="182" t="s">
        <v>53</v>
      </c>
      <c r="C6" s="167"/>
      <c r="D6" s="167">
        <v>2</v>
      </c>
      <c r="E6" s="167"/>
      <c r="F6" s="179"/>
      <c r="G6" s="165">
        <v>2</v>
      </c>
      <c r="H6" s="134">
        <f t="shared" ref="H6:H35" si="0">G6-D6</f>
        <v>0</v>
      </c>
    </row>
    <row r="7" spans="1:8" x14ac:dyDescent="0.25">
      <c r="A7" s="233" t="s">
        <v>54</v>
      </c>
      <c r="B7" s="17" t="s">
        <v>5</v>
      </c>
      <c r="C7" s="15"/>
      <c r="D7" s="15">
        <v>1</v>
      </c>
      <c r="E7" s="30"/>
      <c r="F7" s="16"/>
      <c r="G7" s="176">
        <v>1</v>
      </c>
      <c r="H7" s="19">
        <f t="shared" si="0"/>
        <v>0</v>
      </c>
    </row>
    <row r="8" spans="1:8" x14ac:dyDescent="0.25">
      <c r="A8" s="234"/>
      <c r="B8" s="55" t="s">
        <v>163</v>
      </c>
      <c r="C8" s="56"/>
      <c r="D8" s="56">
        <v>1</v>
      </c>
      <c r="E8" s="57"/>
      <c r="F8" s="58"/>
      <c r="G8" s="178">
        <v>1</v>
      </c>
      <c r="H8" s="19">
        <f t="shared" si="0"/>
        <v>0</v>
      </c>
    </row>
    <row r="9" spans="1:8" x14ac:dyDescent="0.25">
      <c r="A9" s="223" t="s">
        <v>56</v>
      </c>
      <c r="B9" s="171" t="s">
        <v>24</v>
      </c>
      <c r="C9" s="188"/>
      <c r="D9" s="188">
        <v>1</v>
      </c>
      <c r="E9" s="213"/>
      <c r="F9" s="214"/>
      <c r="G9" s="170">
        <v>1</v>
      </c>
      <c r="H9" s="134">
        <f t="shared" si="0"/>
        <v>0</v>
      </c>
    </row>
    <row r="10" spans="1:8" x14ac:dyDescent="0.25">
      <c r="A10" s="224"/>
      <c r="B10" s="171" t="s">
        <v>25</v>
      </c>
      <c r="C10" s="188"/>
      <c r="D10" s="188">
        <v>1</v>
      </c>
      <c r="E10" s="213"/>
      <c r="F10" s="214"/>
      <c r="G10" s="174">
        <v>1</v>
      </c>
      <c r="H10" s="134">
        <f t="shared" si="0"/>
        <v>0</v>
      </c>
    </row>
    <row r="11" spans="1:8" x14ac:dyDescent="0.25">
      <c r="A11" s="233" t="s">
        <v>19</v>
      </c>
      <c r="B11" s="18" t="s">
        <v>275</v>
      </c>
      <c r="C11" s="11"/>
      <c r="D11" s="11">
        <v>1</v>
      </c>
      <c r="E11" s="31"/>
      <c r="F11" s="16"/>
      <c r="G11" s="176">
        <v>1</v>
      </c>
      <c r="H11" s="19">
        <f>G11-D11</f>
        <v>0</v>
      </c>
    </row>
    <row r="12" spans="1:8" x14ac:dyDescent="0.25">
      <c r="A12" s="234"/>
      <c r="B12" s="18" t="s">
        <v>20</v>
      </c>
      <c r="C12" s="11"/>
      <c r="D12" s="11">
        <v>1</v>
      </c>
      <c r="E12" s="31"/>
      <c r="F12" s="16"/>
      <c r="G12" s="176">
        <v>1</v>
      </c>
      <c r="H12" s="19">
        <f>G12-D12</f>
        <v>0</v>
      </c>
    </row>
    <row r="13" spans="1:8" ht="31.5" x14ac:dyDescent="0.25">
      <c r="A13" s="231" t="s">
        <v>33</v>
      </c>
      <c r="B13" s="116" t="s">
        <v>9</v>
      </c>
      <c r="C13" s="187"/>
      <c r="D13" s="187">
        <v>1</v>
      </c>
      <c r="E13" s="211"/>
      <c r="F13" s="212"/>
      <c r="G13" s="170">
        <v>1</v>
      </c>
      <c r="H13" s="119">
        <f t="shared" si="0"/>
        <v>0</v>
      </c>
    </row>
    <row r="14" spans="1:8" x14ac:dyDescent="0.25">
      <c r="A14" s="232"/>
      <c r="B14" s="171" t="s">
        <v>41</v>
      </c>
      <c r="C14" s="172"/>
      <c r="D14" s="172">
        <v>1</v>
      </c>
      <c r="E14" s="215"/>
      <c r="F14" s="214"/>
      <c r="G14" s="174">
        <v>1</v>
      </c>
      <c r="H14" s="119">
        <f t="shared" si="0"/>
        <v>0</v>
      </c>
    </row>
    <row r="15" spans="1:8" ht="31.5" x14ac:dyDescent="0.25">
      <c r="A15" s="233" t="s">
        <v>164</v>
      </c>
      <c r="B15" s="5" t="s">
        <v>11</v>
      </c>
      <c r="C15" s="11"/>
      <c r="D15" s="11">
        <v>1</v>
      </c>
      <c r="E15" s="31"/>
      <c r="F15" s="16"/>
      <c r="G15" s="176">
        <v>1</v>
      </c>
      <c r="H15" s="19">
        <f t="shared" si="0"/>
        <v>0</v>
      </c>
    </row>
    <row r="16" spans="1:8" ht="31.5" x14ac:dyDescent="0.25">
      <c r="A16" s="234"/>
      <c r="B16" s="5" t="s">
        <v>165</v>
      </c>
      <c r="C16" s="11"/>
      <c r="D16" s="11">
        <v>2</v>
      </c>
      <c r="E16" s="31"/>
      <c r="F16" s="16"/>
      <c r="G16" s="176">
        <v>1</v>
      </c>
      <c r="H16" s="19">
        <f t="shared" si="0"/>
        <v>-1</v>
      </c>
    </row>
    <row r="17" spans="1:8" ht="31.5" x14ac:dyDescent="0.25">
      <c r="A17" s="231" t="s">
        <v>133</v>
      </c>
      <c r="B17" s="116" t="s">
        <v>0</v>
      </c>
      <c r="C17" s="101"/>
      <c r="D17" s="101">
        <v>1</v>
      </c>
      <c r="E17" s="216">
        <v>4292</v>
      </c>
      <c r="F17" s="217">
        <f>E17/1840</f>
        <v>2.3326086956521741</v>
      </c>
      <c r="G17" s="170">
        <v>1</v>
      </c>
      <c r="H17" s="119">
        <f>G17-D17</f>
        <v>0</v>
      </c>
    </row>
    <row r="18" spans="1:8" ht="31.5" x14ac:dyDescent="0.25">
      <c r="A18" s="232"/>
      <c r="B18" s="116" t="s">
        <v>235</v>
      </c>
      <c r="C18" s="101"/>
      <c r="D18" s="101">
        <v>1</v>
      </c>
      <c r="E18" s="216">
        <v>0</v>
      </c>
      <c r="F18" s="218">
        <v>0</v>
      </c>
      <c r="G18" s="170">
        <v>0</v>
      </c>
      <c r="H18" s="119">
        <f>G18-D18</f>
        <v>-1</v>
      </c>
    </row>
    <row r="19" spans="1:8" x14ac:dyDescent="0.25">
      <c r="A19" s="233" t="s">
        <v>37</v>
      </c>
      <c r="B19" s="5" t="s">
        <v>2</v>
      </c>
      <c r="C19" s="11"/>
      <c r="D19" s="11">
        <v>1</v>
      </c>
      <c r="E19" s="31">
        <v>3007</v>
      </c>
      <c r="F19" s="210">
        <f t="shared" ref="F19:F34" si="1">E19/1840</f>
        <v>1.6342391304347825</v>
      </c>
      <c r="G19" s="176">
        <v>1</v>
      </c>
      <c r="H19" s="19">
        <f t="shared" si="0"/>
        <v>0</v>
      </c>
    </row>
    <row r="20" spans="1:8" x14ac:dyDescent="0.25">
      <c r="A20" s="234"/>
      <c r="B20" s="5" t="s">
        <v>112</v>
      </c>
      <c r="C20" s="11"/>
      <c r="D20" s="11">
        <v>2</v>
      </c>
      <c r="E20" s="31">
        <v>1959</v>
      </c>
      <c r="F20" s="210">
        <f t="shared" si="1"/>
        <v>1.0646739130434784</v>
      </c>
      <c r="G20" s="176">
        <v>2</v>
      </c>
      <c r="H20" s="19">
        <f t="shared" si="0"/>
        <v>0</v>
      </c>
    </row>
    <row r="21" spans="1:8" x14ac:dyDescent="0.25">
      <c r="A21" s="223" t="s">
        <v>137</v>
      </c>
      <c r="B21" s="171" t="s">
        <v>174</v>
      </c>
      <c r="C21" s="172"/>
      <c r="D21" s="172">
        <v>1</v>
      </c>
      <c r="E21" s="215">
        <v>3176</v>
      </c>
      <c r="F21" s="219">
        <f t="shared" si="1"/>
        <v>1.7260869565217392</v>
      </c>
      <c r="G21" s="170">
        <v>1</v>
      </c>
      <c r="H21" s="134">
        <f t="shared" si="0"/>
        <v>0</v>
      </c>
    </row>
    <row r="22" spans="1:8" x14ac:dyDescent="0.25">
      <c r="A22" s="224"/>
      <c r="B22" s="171" t="s">
        <v>89</v>
      </c>
      <c r="C22" s="172"/>
      <c r="D22" s="172">
        <v>1</v>
      </c>
      <c r="E22" s="215">
        <v>2397</v>
      </c>
      <c r="F22" s="219">
        <f t="shared" si="1"/>
        <v>1.3027173913043477</v>
      </c>
      <c r="G22" s="174">
        <v>2</v>
      </c>
      <c r="H22" s="134">
        <f t="shared" si="0"/>
        <v>1</v>
      </c>
    </row>
    <row r="23" spans="1:8" ht="31.5" x14ac:dyDescent="0.25">
      <c r="A23" s="233" t="s">
        <v>67</v>
      </c>
      <c r="B23" s="5" t="s">
        <v>28</v>
      </c>
      <c r="C23" s="11"/>
      <c r="D23" s="11">
        <v>1</v>
      </c>
      <c r="E23" s="31">
        <v>3952</v>
      </c>
      <c r="F23" s="210">
        <f t="shared" si="1"/>
        <v>2.1478260869565218</v>
      </c>
      <c r="G23" s="176">
        <v>1</v>
      </c>
      <c r="H23" s="19">
        <f t="shared" si="0"/>
        <v>0</v>
      </c>
    </row>
    <row r="24" spans="1:8" ht="31.5" x14ac:dyDescent="0.25">
      <c r="A24" s="234"/>
      <c r="B24" s="5" t="s">
        <v>29</v>
      </c>
      <c r="C24" s="11"/>
      <c r="D24" s="11">
        <v>1</v>
      </c>
      <c r="E24" s="31">
        <v>0</v>
      </c>
      <c r="F24" s="210">
        <f t="shared" si="1"/>
        <v>0</v>
      </c>
      <c r="G24" s="176">
        <v>1</v>
      </c>
      <c r="H24" s="19">
        <f t="shared" si="0"/>
        <v>0</v>
      </c>
    </row>
    <row r="25" spans="1:8" x14ac:dyDescent="0.25">
      <c r="A25" s="223" t="s">
        <v>166</v>
      </c>
      <c r="B25" s="171" t="s">
        <v>175</v>
      </c>
      <c r="C25" s="172"/>
      <c r="D25" s="172">
        <v>1</v>
      </c>
      <c r="E25" s="215">
        <v>3104</v>
      </c>
      <c r="F25" s="219">
        <f t="shared" si="1"/>
        <v>1.6869565217391305</v>
      </c>
      <c r="G25" s="170">
        <v>1</v>
      </c>
      <c r="H25" s="134">
        <f t="shared" si="0"/>
        <v>0</v>
      </c>
    </row>
    <row r="26" spans="1:8" x14ac:dyDescent="0.25">
      <c r="A26" s="224"/>
      <c r="B26" s="171" t="s">
        <v>225</v>
      </c>
      <c r="C26" s="172"/>
      <c r="D26" s="172">
        <v>2</v>
      </c>
      <c r="E26" s="215">
        <v>2079</v>
      </c>
      <c r="F26" s="219">
        <f t="shared" si="1"/>
        <v>1.129891304347826</v>
      </c>
      <c r="G26" s="174">
        <v>2</v>
      </c>
      <c r="H26" s="134">
        <f t="shared" si="0"/>
        <v>0</v>
      </c>
    </row>
    <row r="27" spans="1:8" x14ac:dyDescent="0.25">
      <c r="A27" s="233" t="s">
        <v>39</v>
      </c>
      <c r="B27" s="5" t="s">
        <v>3</v>
      </c>
      <c r="C27" s="11"/>
      <c r="D27" s="11">
        <v>1</v>
      </c>
      <c r="E27" s="31">
        <v>3557</v>
      </c>
      <c r="F27" s="210">
        <f t="shared" si="1"/>
        <v>1.9331521739130435</v>
      </c>
      <c r="G27" s="176">
        <v>1</v>
      </c>
      <c r="H27" s="19">
        <f t="shared" si="0"/>
        <v>0</v>
      </c>
    </row>
    <row r="28" spans="1:8" x14ac:dyDescent="0.25">
      <c r="A28" s="234"/>
      <c r="B28" s="5" t="s">
        <v>74</v>
      </c>
      <c r="C28" s="11"/>
      <c r="D28" s="11">
        <v>1</v>
      </c>
      <c r="E28" s="31">
        <v>2664</v>
      </c>
      <c r="F28" s="210">
        <f t="shared" si="1"/>
        <v>1.4478260869565218</v>
      </c>
      <c r="G28" s="176">
        <v>2</v>
      </c>
      <c r="H28" s="19">
        <f t="shared" si="0"/>
        <v>1</v>
      </c>
    </row>
    <row r="29" spans="1:8" ht="31.5" x14ac:dyDescent="0.25">
      <c r="A29" s="223" t="s">
        <v>167</v>
      </c>
      <c r="B29" s="171" t="s">
        <v>226</v>
      </c>
      <c r="C29" s="172"/>
      <c r="D29" s="172">
        <v>1</v>
      </c>
      <c r="E29" s="215">
        <v>2214</v>
      </c>
      <c r="F29" s="219">
        <f t="shared" si="1"/>
        <v>1.2032608695652174</v>
      </c>
      <c r="G29" s="170">
        <v>1</v>
      </c>
      <c r="H29" s="134">
        <f t="shared" si="0"/>
        <v>0</v>
      </c>
    </row>
    <row r="30" spans="1:8" x14ac:dyDescent="0.25">
      <c r="A30" s="224"/>
      <c r="B30" s="171" t="s">
        <v>168</v>
      </c>
      <c r="C30" s="172"/>
      <c r="D30" s="172">
        <v>1</v>
      </c>
      <c r="E30" s="215">
        <v>3881</v>
      </c>
      <c r="F30" s="219">
        <f t="shared" si="1"/>
        <v>2.1092391304347826</v>
      </c>
      <c r="G30" s="174">
        <v>2</v>
      </c>
      <c r="H30" s="134">
        <f t="shared" si="0"/>
        <v>1</v>
      </c>
    </row>
    <row r="31" spans="1:8" x14ac:dyDescent="0.25">
      <c r="A31" s="233" t="s">
        <v>239</v>
      </c>
      <c r="B31" s="5" t="s">
        <v>240</v>
      </c>
      <c r="C31" s="11"/>
      <c r="D31" s="11">
        <v>1</v>
      </c>
      <c r="E31" s="31"/>
      <c r="F31" s="210"/>
      <c r="G31" s="176">
        <v>1</v>
      </c>
      <c r="H31" s="19">
        <f t="shared" si="0"/>
        <v>0</v>
      </c>
    </row>
    <row r="32" spans="1:8" x14ac:dyDescent="0.25">
      <c r="A32" s="234"/>
      <c r="B32" s="5" t="s">
        <v>247</v>
      </c>
      <c r="C32" s="11"/>
      <c r="D32" s="11">
        <v>1</v>
      </c>
      <c r="E32" s="31"/>
      <c r="F32" s="16"/>
      <c r="G32" s="176"/>
      <c r="H32" s="19"/>
    </row>
    <row r="33" spans="1:8" s="4" customFormat="1" x14ac:dyDescent="0.25">
      <c r="A33" s="223" t="s">
        <v>134</v>
      </c>
      <c r="B33" s="171" t="s">
        <v>26</v>
      </c>
      <c r="C33" s="172"/>
      <c r="D33" s="172">
        <v>1</v>
      </c>
      <c r="E33" s="215">
        <v>4472</v>
      </c>
      <c r="F33" s="219">
        <f t="shared" si="1"/>
        <v>2.4304347826086956</v>
      </c>
      <c r="G33" s="174">
        <v>1</v>
      </c>
      <c r="H33" s="134">
        <f t="shared" si="0"/>
        <v>0</v>
      </c>
    </row>
    <row r="34" spans="1:8" s="4" customFormat="1" x14ac:dyDescent="0.25">
      <c r="A34" s="224"/>
      <c r="B34" s="171" t="s">
        <v>13</v>
      </c>
      <c r="C34" s="172"/>
      <c r="D34" s="172">
        <v>1</v>
      </c>
      <c r="E34" s="215">
        <v>0</v>
      </c>
      <c r="F34" s="219">
        <f t="shared" si="1"/>
        <v>0</v>
      </c>
      <c r="G34" s="170">
        <v>1</v>
      </c>
      <c r="H34" s="134">
        <f t="shared" si="0"/>
        <v>0</v>
      </c>
    </row>
    <row r="35" spans="1:8" ht="18" x14ac:dyDescent="0.25">
      <c r="A35" s="91" t="s">
        <v>188</v>
      </c>
      <c r="B35" s="92"/>
      <c r="C35" s="93">
        <v>32</v>
      </c>
      <c r="D35" s="93">
        <f>SUM(D5:D34)</f>
        <v>34</v>
      </c>
      <c r="E35" s="92"/>
      <c r="F35" s="94"/>
      <c r="G35" s="80">
        <f>SUM(G5:G34)</f>
        <v>34</v>
      </c>
      <c r="H35" s="95">
        <f t="shared" si="0"/>
        <v>0</v>
      </c>
    </row>
    <row r="36" spans="1:8" x14ac:dyDescent="0.25">
      <c r="A36" s="32"/>
      <c r="E36" s="33"/>
      <c r="G36" s="34"/>
    </row>
    <row r="37" spans="1:8" x14ac:dyDescent="0.25">
      <c r="A37" s="32"/>
      <c r="E37" s="33"/>
      <c r="G37" s="34"/>
    </row>
  </sheetData>
  <mergeCells count="16">
    <mergeCell ref="A1:G1"/>
    <mergeCell ref="A5:A6"/>
    <mergeCell ref="A7:A8"/>
    <mergeCell ref="A9:A10"/>
    <mergeCell ref="A11:A12"/>
    <mergeCell ref="A13:A14"/>
    <mergeCell ref="A15:A16"/>
    <mergeCell ref="A17:A18"/>
    <mergeCell ref="A19:A20"/>
    <mergeCell ref="A21:A22"/>
    <mergeCell ref="A23:A24"/>
    <mergeCell ref="A25:A26"/>
    <mergeCell ref="A27:A28"/>
    <mergeCell ref="A29:A30"/>
    <mergeCell ref="A33:A34"/>
    <mergeCell ref="A31:A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48"/>
  <sheetViews>
    <sheetView workbookViewId="0">
      <selection activeCell="G17" sqref="G17"/>
    </sheetView>
  </sheetViews>
  <sheetFormatPr baseColWidth="10" defaultColWidth="11.42578125" defaultRowHeight="15.75" x14ac:dyDescent="0.2"/>
  <cols>
    <col min="1" max="1" width="29.42578125" style="66" customWidth="1"/>
    <col min="2" max="2" width="36.7109375" style="66" customWidth="1"/>
    <col min="3" max="3" width="14.7109375" style="66" customWidth="1"/>
    <col min="4" max="4" width="17" style="66" customWidth="1"/>
    <col min="5" max="5" width="15.28515625" style="66" customWidth="1"/>
    <col min="6" max="6" width="13.7109375" style="66" customWidth="1"/>
    <col min="7" max="7" width="13.7109375" style="68" customWidth="1"/>
    <col min="8" max="8" width="13.28515625" style="66" customWidth="1"/>
    <col min="9" max="16384" width="11.42578125" style="66"/>
  </cols>
  <sheetData>
    <row r="1" spans="1:8" x14ac:dyDescent="0.2">
      <c r="A1" s="225" t="s">
        <v>85</v>
      </c>
      <c r="B1" s="225"/>
      <c r="C1" s="225"/>
      <c r="D1" s="225"/>
      <c r="E1" s="225"/>
      <c r="F1" s="225"/>
    </row>
    <row r="3" spans="1:8" ht="64.150000000000006" customHeight="1" x14ac:dyDescent="0.2">
      <c r="A3" s="38" t="s">
        <v>44</v>
      </c>
      <c r="B3" s="39" t="s">
        <v>45</v>
      </c>
      <c r="C3" s="39" t="s">
        <v>46</v>
      </c>
      <c r="D3" s="39" t="s">
        <v>47</v>
      </c>
      <c r="E3" s="39" t="s">
        <v>48</v>
      </c>
      <c r="F3" s="39" t="s">
        <v>49</v>
      </c>
      <c r="G3" s="39" t="s">
        <v>50</v>
      </c>
      <c r="H3" s="40" t="s">
        <v>222</v>
      </c>
    </row>
    <row r="4" spans="1:8" ht="16.899999999999999" customHeight="1" x14ac:dyDescent="0.2">
      <c r="A4" s="238"/>
      <c r="B4" s="18" t="s">
        <v>52</v>
      </c>
      <c r="C4" s="19"/>
      <c r="D4" s="19">
        <v>1</v>
      </c>
      <c r="E4" s="104"/>
      <c r="F4" s="104"/>
      <c r="G4" s="158">
        <v>1</v>
      </c>
      <c r="H4" s="19">
        <f>G4-D4</f>
        <v>0</v>
      </c>
    </row>
    <row r="5" spans="1:8" ht="17.45" customHeight="1" x14ac:dyDescent="0.2">
      <c r="A5" s="238"/>
      <c r="B5" s="37" t="s">
        <v>53</v>
      </c>
      <c r="C5" s="36"/>
      <c r="D5" s="36">
        <v>3</v>
      </c>
      <c r="E5" s="147"/>
      <c r="F5" s="147"/>
      <c r="G5" s="106">
        <v>3</v>
      </c>
      <c r="H5" s="36">
        <f t="shared" ref="H5:H46" si="0">G5-D5</f>
        <v>0</v>
      </c>
    </row>
    <row r="6" spans="1:8" x14ac:dyDescent="0.2">
      <c r="A6" s="231" t="s">
        <v>54</v>
      </c>
      <c r="B6" s="153" t="s">
        <v>55</v>
      </c>
      <c r="C6" s="119"/>
      <c r="D6" s="119">
        <v>1</v>
      </c>
      <c r="E6" s="119"/>
      <c r="F6" s="154"/>
      <c r="G6" s="159">
        <v>1</v>
      </c>
      <c r="H6" s="119">
        <f t="shared" si="0"/>
        <v>0</v>
      </c>
    </row>
    <row r="7" spans="1:8" x14ac:dyDescent="0.2">
      <c r="A7" s="232"/>
      <c r="B7" s="135" t="s">
        <v>43</v>
      </c>
      <c r="C7" s="134"/>
      <c r="D7" s="134">
        <v>2</v>
      </c>
      <c r="E7" s="134"/>
      <c r="F7" s="155"/>
      <c r="G7" s="160">
        <v>1</v>
      </c>
      <c r="H7" s="134">
        <f t="shared" si="0"/>
        <v>-1</v>
      </c>
    </row>
    <row r="8" spans="1:8" x14ac:dyDescent="0.2">
      <c r="A8" s="233" t="s">
        <v>56</v>
      </c>
      <c r="B8" s="7" t="s">
        <v>57</v>
      </c>
      <c r="C8" s="19"/>
      <c r="D8" s="19">
        <v>1</v>
      </c>
      <c r="E8" s="19"/>
      <c r="F8" s="20"/>
      <c r="G8" s="159">
        <v>1</v>
      </c>
      <c r="H8" s="19">
        <f t="shared" si="0"/>
        <v>0</v>
      </c>
    </row>
    <row r="9" spans="1:8" x14ac:dyDescent="0.2">
      <c r="A9" s="234"/>
      <c r="B9" s="145" t="s">
        <v>58</v>
      </c>
      <c r="C9" s="36"/>
      <c r="D9" s="36">
        <v>1</v>
      </c>
      <c r="E9" s="36"/>
      <c r="F9" s="152"/>
      <c r="G9" s="160">
        <v>1</v>
      </c>
      <c r="H9" s="36">
        <f t="shared" si="0"/>
        <v>0</v>
      </c>
    </row>
    <row r="10" spans="1:8" x14ac:dyDescent="0.2">
      <c r="A10" s="231" t="s">
        <v>19</v>
      </c>
      <c r="B10" s="156" t="s">
        <v>275</v>
      </c>
      <c r="C10" s="119"/>
      <c r="D10" s="119">
        <v>1</v>
      </c>
      <c r="E10" s="143"/>
      <c r="F10" s="157"/>
      <c r="G10" s="159">
        <v>1</v>
      </c>
      <c r="H10" s="119">
        <f>G10-D10</f>
        <v>0</v>
      </c>
    </row>
    <row r="11" spans="1:8" x14ac:dyDescent="0.2">
      <c r="A11" s="232"/>
      <c r="B11" s="156" t="s">
        <v>20</v>
      </c>
      <c r="C11" s="119"/>
      <c r="D11" s="119">
        <v>1</v>
      </c>
      <c r="E11" s="143"/>
      <c r="F11" s="157"/>
      <c r="G11" s="159">
        <v>1</v>
      </c>
      <c r="H11" s="119">
        <f>G11-D11</f>
        <v>0</v>
      </c>
    </row>
    <row r="12" spans="1:8" ht="31.5" customHeight="1" x14ac:dyDescent="0.2">
      <c r="A12" s="233" t="s">
        <v>33</v>
      </c>
      <c r="B12" s="7" t="s">
        <v>34</v>
      </c>
      <c r="C12" s="19"/>
      <c r="D12" s="19">
        <v>1</v>
      </c>
      <c r="E12" s="19"/>
      <c r="F12" s="20"/>
      <c r="G12" s="159">
        <v>1</v>
      </c>
      <c r="H12" s="19">
        <f t="shared" si="0"/>
        <v>0</v>
      </c>
    </row>
    <row r="13" spans="1:8" ht="31.5" x14ac:dyDescent="0.2">
      <c r="A13" s="234"/>
      <c r="B13" s="145" t="s">
        <v>59</v>
      </c>
      <c r="C13" s="36"/>
      <c r="D13" s="36">
        <v>1</v>
      </c>
      <c r="E13" s="36"/>
      <c r="F13" s="152"/>
      <c r="G13" s="160">
        <v>1</v>
      </c>
      <c r="H13" s="36">
        <f t="shared" si="0"/>
        <v>0</v>
      </c>
    </row>
    <row r="14" spans="1:8" ht="31.5" x14ac:dyDescent="0.2">
      <c r="A14" s="231" t="s">
        <v>60</v>
      </c>
      <c r="B14" s="153" t="s">
        <v>35</v>
      </c>
      <c r="C14" s="119"/>
      <c r="D14" s="119">
        <v>1</v>
      </c>
      <c r="E14" s="119"/>
      <c r="F14" s="154"/>
      <c r="G14" s="159">
        <v>1</v>
      </c>
      <c r="H14" s="119">
        <f t="shared" si="0"/>
        <v>0</v>
      </c>
    </row>
    <row r="15" spans="1:8" ht="31.5" x14ac:dyDescent="0.2">
      <c r="A15" s="232"/>
      <c r="B15" s="153" t="s">
        <v>36</v>
      </c>
      <c r="C15" s="119"/>
      <c r="D15" s="119">
        <v>4</v>
      </c>
      <c r="E15" s="119"/>
      <c r="F15" s="154"/>
      <c r="G15" s="159">
        <v>1</v>
      </c>
      <c r="H15" s="119">
        <f t="shared" si="0"/>
        <v>-3</v>
      </c>
    </row>
    <row r="16" spans="1:8" ht="31.5" x14ac:dyDescent="0.2">
      <c r="A16" s="233" t="s">
        <v>78</v>
      </c>
      <c r="B16" s="7" t="s">
        <v>79</v>
      </c>
      <c r="C16" s="19"/>
      <c r="D16" s="19">
        <v>1</v>
      </c>
      <c r="E16" s="19"/>
      <c r="F16" s="20"/>
      <c r="G16" s="159">
        <v>1</v>
      </c>
      <c r="H16" s="19">
        <f>G16-D16</f>
        <v>0</v>
      </c>
    </row>
    <row r="17" spans="1:8" ht="31.5" x14ac:dyDescent="0.2">
      <c r="A17" s="234"/>
      <c r="B17" s="145" t="s">
        <v>80</v>
      </c>
      <c r="C17" s="36"/>
      <c r="D17" s="36">
        <v>1</v>
      </c>
      <c r="E17" s="36"/>
      <c r="F17" s="152"/>
      <c r="G17" s="160">
        <v>0</v>
      </c>
      <c r="H17" s="36">
        <f>G17-D17</f>
        <v>-1</v>
      </c>
    </row>
    <row r="18" spans="1:8" ht="21" customHeight="1" x14ac:dyDescent="0.2">
      <c r="A18" s="231" t="s">
        <v>81</v>
      </c>
      <c r="B18" s="153" t="s">
        <v>82</v>
      </c>
      <c r="C18" s="119"/>
      <c r="D18" s="119">
        <v>1</v>
      </c>
      <c r="E18" s="119">
        <v>2099</v>
      </c>
      <c r="F18" s="142">
        <f>+E18/1840</f>
        <v>1.1407608695652174</v>
      </c>
      <c r="G18" s="159">
        <v>1</v>
      </c>
      <c r="H18" s="119">
        <f>G18-D18</f>
        <v>0</v>
      </c>
    </row>
    <row r="19" spans="1:8" ht="31.5" x14ac:dyDescent="0.2">
      <c r="A19" s="232"/>
      <c r="B19" s="153" t="s">
        <v>105</v>
      </c>
      <c r="C19" s="119"/>
      <c r="D19" s="119">
        <v>1</v>
      </c>
      <c r="E19" s="119">
        <v>1926</v>
      </c>
      <c r="F19" s="142">
        <f>+E19/1840</f>
        <v>1.0467391304347826</v>
      </c>
      <c r="G19" s="159">
        <v>1</v>
      </c>
      <c r="H19" s="119">
        <f>G19-D19</f>
        <v>0</v>
      </c>
    </row>
    <row r="20" spans="1:8" ht="21" customHeight="1" x14ac:dyDescent="0.2">
      <c r="A20" s="233" t="s">
        <v>37</v>
      </c>
      <c r="B20" s="7" t="s">
        <v>38</v>
      </c>
      <c r="C20" s="19"/>
      <c r="D20" s="19">
        <v>1</v>
      </c>
      <c r="E20" s="19">
        <v>2371</v>
      </c>
      <c r="F20" s="105">
        <f t="shared" ref="F20:F43" si="1">+E20/1840</f>
        <v>1.2885869565217392</v>
      </c>
      <c r="G20" s="159">
        <v>1</v>
      </c>
      <c r="H20" s="19">
        <f t="shared" si="0"/>
        <v>0</v>
      </c>
    </row>
    <row r="21" spans="1:8" x14ac:dyDescent="0.2">
      <c r="A21" s="235"/>
      <c r="B21" s="145" t="s">
        <v>86</v>
      </c>
      <c r="C21" s="36"/>
      <c r="D21" s="36">
        <v>1</v>
      </c>
      <c r="E21" s="36">
        <v>1719</v>
      </c>
      <c r="F21" s="110">
        <f t="shared" si="1"/>
        <v>0.93423913043478257</v>
      </c>
      <c r="G21" s="160">
        <v>1</v>
      </c>
      <c r="H21" s="36">
        <f t="shared" si="0"/>
        <v>0</v>
      </c>
    </row>
    <row r="22" spans="1:8" ht="31.5" x14ac:dyDescent="0.2">
      <c r="A22" s="234"/>
      <c r="B22" s="7" t="s">
        <v>87</v>
      </c>
      <c r="C22" s="19"/>
      <c r="D22" s="19">
        <v>2</v>
      </c>
      <c r="E22" s="19">
        <v>2135</v>
      </c>
      <c r="F22" s="105">
        <f t="shared" si="1"/>
        <v>1.1603260869565217</v>
      </c>
      <c r="G22" s="159">
        <v>1</v>
      </c>
      <c r="H22" s="19">
        <f t="shared" si="0"/>
        <v>-1</v>
      </c>
    </row>
    <row r="23" spans="1:8" ht="19.149999999999999" customHeight="1" x14ac:dyDescent="0.2">
      <c r="A23" s="231" t="s">
        <v>63</v>
      </c>
      <c r="B23" s="153" t="s">
        <v>64</v>
      </c>
      <c r="C23" s="119"/>
      <c r="D23" s="119">
        <v>1</v>
      </c>
      <c r="E23" s="119">
        <v>2399</v>
      </c>
      <c r="F23" s="142">
        <f t="shared" si="1"/>
        <v>1.303804347826087</v>
      </c>
      <c r="G23" s="159">
        <v>1</v>
      </c>
      <c r="H23" s="119">
        <f t="shared" si="0"/>
        <v>0</v>
      </c>
    </row>
    <row r="24" spans="1:8" ht="31.5" x14ac:dyDescent="0.2">
      <c r="A24" s="236"/>
      <c r="B24" s="153" t="s">
        <v>88</v>
      </c>
      <c r="C24" s="119"/>
      <c r="D24" s="119">
        <v>1</v>
      </c>
      <c r="E24" s="119">
        <v>1249</v>
      </c>
      <c r="F24" s="142">
        <f t="shared" si="1"/>
        <v>0.67880434782608701</v>
      </c>
      <c r="G24" s="159">
        <v>1</v>
      </c>
      <c r="H24" s="119">
        <f t="shared" si="0"/>
        <v>0</v>
      </c>
    </row>
    <row r="25" spans="1:8" ht="18" customHeight="1" x14ac:dyDescent="0.2">
      <c r="A25" s="232"/>
      <c r="B25" s="153" t="s">
        <v>89</v>
      </c>
      <c r="C25" s="119"/>
      <c r="D25" s="119">
        <v>1</v>
      </c>
      <c r="E25" s="119">
        <v>2084</v>
      </c>
      <c r="F25" s="142">
        <f t="shared" si="1"/>
        <v>1.1326086956521739</v>
      </c>
      <c r="G25" s="159">
        <v>1</v>
      </c>
      <c r="H25" s="119">
        <f t="shared" si="0"/>
        <v>0</v>
      </c>
    </row>
    <row r="26" spans="1:8" ht="31.5" customHeight="1" x14ac:dyDescent="0.2">
      <c r="A26" s="233" t="s">
        <v>67</v>
      </c>
      <c r="B26" s="7" t="s">
        <v>55</v>
      </c>
      <c r="C26" s="19"/>
      <c r="D26" s="19">
        <v>1</v>
      </c>
      <c r="E26" s="19">
        <v>1847</v>
      </c>
      <c r="F26" s="105">
        <f t="shared" si="1"/>
        <v>1.003804347826087</v>
      </c>
      <c r="G26" s="159">
        <v>1</v>
      </c>
      <c r="H26" s="19">
        <f t="shared" si="0"/>
        <v>0</v>
      </c>
    </row>
    <row r="27" spans="1:8" ht="126" x14ac:dyDescent="0.2">
      <c r="A27" s="235"/>
      <c r="B27" s="145" t="s">
        <v>90</v>
      </c>
      <c r="C27" s="36"/>
      <c r="D27" s="36">
        <v>2</v>
      </c>
      <c r="E27" s="36">
        <v>1966</v>
      </c>
      <c r="F27" s="110">
        <f t="shared" si="1"/>
        <v>1.0684782608695653</v>
      </c>
      <c r="G27" s="160">
        <v>1</v>
      </c>
      <c r="H27" s="36">
        <f t="shared" si="0"/>
        <v>-1</v>
      </c>
    </row>
    <row r="28" spans="1:8" ht="96" customHeight="1" x14ac:dyDescent="0.2">
      <c r="A28" s="234"/>
      <c r="B28" s="74" t="s">
        <v>91</v>
      </c>
      <c r="C28" s="19"/>
      <c r="D28" s="19">
        <v>1</v>
      </c>
      <c r="E28" s="19">
        <v>1504</v>
      </c>
      <c r="F28" s="105">
        <f t="shared" si="1"/>
        <v>0.81739130434782614</v>
      </c>
      <c r="G28" s="159">
        <v>1</v>
      </c>
      <c r="H28" s="19">
        <f t="shared" si="0"/>
        <v>0</v>
      </c>
    </row>
    <row r="29" spans="1:8" ht="22.15" customHeight="1" x14ac:dyDescent="0.2">
      <c r="A29" s="231" t="s">
        <v>92</v>
      </c>
      <c r="B29" s="153" t="s">
        <v>71</v>
      </c>
      <c r="C29" s="119"/>
      <c r="D29" s="119">
        <v>1</v>
      </c>
      <c r="E29" s="119">
        <v>2257</v>
      </c>
      <c r="F29" s="142">
        <f t="shared" si="1"/>
        <v>1.2266304347826087</v>
      </c>
      <c r="G29" s="159">
        <v>1</v>
      </c>
      <c r="H29" s="119">
        <f t="shared" si="0"/>
        <v>0</v>
      </c>
    </row>
    <row r="30" spans="1:8" ht="63" x14ac:dyDescent="0.2">
      <c r="A30" s="236"/>
      <c r="B30" s="153" t="s">
        <v>93</v>
      </c>
      <c r="C30" s="119"/>
      <c r="D30" s="119">
        <v>2</v>
      </c>
      <c r="E30" s="119">
        <v>1405</v>
      </c>
      <c r="F30" s="142">
        <f t="shared" si="1"/>
        <v>0.76358695652173914</v>
      </c>
      <c r="G30" s="159">
        <v>1</v>
      </c>
      <c r="H30" s="119">
        <f t="shared" si="0"/>
        <v>-1</v>
      </c>
    </row>
    <row r="31" spans="1:8" ht="47.25" x14ac:dyDescent="0.2">
      <c r="A31" s="236"/>
      <c r="B31" s="156" t="s">
        <v>94</v>
      </c>
      <c r="C31" s="119"/>
      <c r="D31" s="119">
        <v>1</v>
      </c>
      <c r="E31" s="119">
        <v>1322</v>
      </c>
      <c r="F31" s="142">
        <f t="shared" si="1"/>
        <v>0.71847826086956523</v>
      </c>
      <c r="G31" s="159">
        <v>1</v>
      </c>
      <c r="H31" s="119">
        <f t="shared" si="0"/>
        <v>0</v>
      </c>
    </row>
    <row r="32" spans="1:8" ht="47.25" x14ac:dyDescent="0.2">
      <c r="A32" s="232"/>
      <c r="B32" s="153" t="s">
        <v>95</v>
      </c>
      <c r="C32" s="119"/>
      <c r="D32" s="119">
        <v>1</v>
      </c>
      <c r="E32" s="119">
        <v>1157</v>
      </c>
      <c r="F32" s="142">
        <f t="shared" si="1"/>
        <v>0.62880434782608696</v>
      </c>
      <c r="G32" s="159">
        <v>1</v>
      </c>
      <c r="H32" s="119">
        <f t="shared" si="0"/>
        <v>0</v>
      </c>
    </row>
    <row r="33" spans="1:8" x14ac:dyDescent="0.2">
      <c r="A33" s="221" t="s">
        <v>96</v>
      </c>
      <c r="B33" s="145" t="s">
        <v>97</v>
      </c>
      <c r="C33" s="36"/>
      <c r="D33" s="36">
        <v>1</v>
      </c>
      <c r="E33" s="36">
        <v>1242</v>
      </c>
      <c r="F33" s="110">
        <f t="shared" si="1"/>
        <v>0.67500000000000004</v>
      </c>
      <c r="G33" s="160">
        <v>1</v>
      </c>
      <c r="H33" s="36">
        <f t="shared" si="0"/>
        <v>0</v>
      </c>
    </row>
    <row r="34" spans="1:8" ht="31.5" x14ac:dyDescent="0.2">
      <c r="A34" s="237"/>
      <c r="B34" s="7" t="s">
        <v>98</v>
      </c>
      <c r="C34" s="19"/>
      <c r="D34" s="19">
        <v>1</v>
      </c>
      <c r="E34" s="19">
        <v>1369</v>
      </c>
      <c r="F34" s="105">
        <f t="shared" si="1"/>
        <v>0.74402173913043479</v>
      </c>
      <c r="G34" s="159">
        <v>1</v>
      </c>
      <c r="H34" s="19">
        <f t="shared" si="0"/>
        <v>0</v>
      </c>
    </row>
    <row r="35" spans="1:8" ht="31.5" x14ac:dyDescent="0.2">
      <c r="A35" s="222"/>
      <c r="B35" s="145" t="s">
        <v>99</v>
      </c>
      <c r="C35" s="36"/>
      <c r="D35" s="36">
        <v>1</v>
      </c>
      <c r="E35" s="36">
        <v>1009</v>
      </c>
      <c r="F35" s="110">
        <f t="shared" si="1"/>
        <v>0.54836956521739133</v>
      </c>
      <c r="G35" s="160">
        <v>1</v>
      </c>
      <c r="H35" s="36">
        <f t="shared" si="0"/>
        <v>0</v>
      </c>
    </row>
    <row r="36" spans="1:8" ht="20.45" customHeight="1" x14ac:dyDescent="0.2">
      <c r="A36" s="231" t="s">
        <v>39</v>
      </c>
      <c r="B36" s="153" t="s">
        <v>40</v>
      </c>
      <c r="C36" s="119"/>
      <c r="D36" s="119">
        <v>1</v>
      </c>
      <c r="E36" s="119">
        <v>864</v>
      </c>
      <c r="F36" s="142">
        <f t="shared" si="1"/>
        <v>0.46956521739130436</v>
      </c>
      <c r="G36" s="161">
        <v>1</v>
      </c>
      <c r="H36" s="119">
        <f t="shared" si="0"/>
        <v>0</v>
      </c>
    </row>
    <row r="37" spans="1:8" ht="23.45" customHeight="1" x14ac:dyDescent="0.2">
      <c r="A37" s="232"/>
      <c r="B37" s="153" t="s">
        <v>74</v>
      </c>
      <c r="C37" s="119"/>
      <c r="D37" s="119">
        <v>2</v>
      </c>
      <c r="E37" s="119">
        <v>7897</v>
      </c>
      <c r="F37" s="142">
        <f t="shared" si="1"/>
        <v>4.2918478260869568</v>
      </c>
      <c r="G37" s="161">
        <v>4</v>
      </c>
      <c r="H37" s="119">
        <f t="shared" si="0"/>
        <v>2</v>
      </c>
    </row>
    <row r="38" spans="1:8" ht="21" customHeight="1" x14ac:dyDescent="0.2">
      <c r="A38" s="233" t="s">
        <v>75</v>
      </c>
      <c r="B38" s="7" t="s">
        <v>76</v>
      </c>
      <c r="C38" s="19"/>
      <c r="D38" s="19">
        <v>1</v>
      </c>
      <c r="E38" s="19">
        <v>2575</v>
      </c>
      <c r="F38" s="105">
        <f t="shared" si="1"/>
        <v>1.3994565217391304</v>
      </c>
      <c r="G38" s="159">
        <v>1</v>
      </c>
      <c r="H38" s="19">
        <f t="shared" si="0"/>
        <v>0</v>
      </c>
    </row>
    <row r="39" spans="1:8" ht="31.5" x14ac:dyDescent="0.2">
      <c r="A39" s="235"/>
      <c r="B39" s="145" t="s">
        <v>77</v>
      </c>
      <c r="C39" s="36"/>
      <c r="D39" s="36">
        <v>1</v>
      </c>
      <c r="E39" s="36">
        <v>3498</v>
      </c>
      <c r="F39" s="110">
        <f t="shared" si="1"/>
        <v>1.9010869565217392</v>
      </c>
      <c r="G39" s="160">
        <v>2</v>
      </c>
      <c r="H39" s="36">
        <f t="shared" si="0"/>
        <v>1</v>
      </c>
    </row>
    <row r="40" spans="1:8" ht="31.5" x14ac:dyDescent="0.2">
      <c r="A40" s="234"/>
      <c r="B40" s="7" t="s">
        <v>100</v>
      </c>
      <c r="C40" s="19"/>
      <c r="D40" s="19">
        <v>1</v>
      </c>
      <c r="E40" s="19">
        <v>2277</v>
      </c>
      <c r="F40" s="105">
        <f t="shared" si="1"/>
        <v>1.2375</v>
      </c>
      <c r="G40" s="159">
        <v>1</v>
      </c>
      <c r="H40" s="19">
        <f t="shared" si="0"/>
        <v>0</v>
      </c>
    </row>
    <row r="41" spans="1:8" ht="19.149999999999999" customHeight="1" x14ac:dyDescent="0.2">
      <c r="A41" s="231" t="s">
        <v>101</v>
      </c>
      <c r="B41" s="153" t="s">
        <v>102</v>
      </c>
      <c r="C41" s="119"/>
      <c r="D41" s="119">
        <v>1</v>
      </c>
      <c r="E41" s="119">
        <v>2605</v>
      </c>
      <c r="F41" s="142">
        <f t="shared" si="1"/>
        <v>1.4157608695652173</v>
      </c>
      <c r="G41" s="159">
        <v>1</v>
      </c>
      <c r="H41" s="119">
        <f t="shared" si="0"/>
        <v>0</v>
      </c>
    </row>
    <row r="42" spans="1:8" ht="31.5" x14ac:dyDescent="0.2">
      <c r="A42" s="236"/>
      <c r="B42" s="153" t="s">
        <v>103</v>
      </c>
      <c r="C42" s="119"/>
      <c r="D42" s="119">
        <v>2</v>
      </c>
      <c r="E42" s="119">
        <v>6418</v>
      </c>
      <c r="F42" s="142">
        <f t="shared" si="1"/>
        <v>3.4880434782608694</v>
      </c>
      <c r="G42" s="159">
        <v>4</v>
      </c>
      <c r="H42" s="119">
        <f t="shared" si="0"/>
        <v>2</v>
      </c>
    </row>
    <row r="43" spans="1:8" ht="31.5" x14ac:dyDescent="0.2">
      <c r="A43" s="232"/>
      <c r="B43" s="153" t="s">
        <v>104</v>
      </c>
      <c r="C43" s="119"/>
      <c r="D43" s="119">
        <v>1</v>
      </c>
      <c r="E43" s="119">
        <v>1329</v>
      </c>
      <c r="F43" s="142">
        <f t="shared" si="1"/>
        <v>0.7222826086956522</v>
      </c>
      <c r="G43" s="159">
        <v>1</v>
      </c>
      <c r="H43" s="119">
        <f t="shared" si="0"/>
        <v>0</v>
      </c>
    </row>
    <row r="44" spans="1:8" ht="24.6" customHeight="1" x14ac:dyDescent="0.2">
      <c r="A44" s="233" t="s">
        <v>106</v>
      </c>
      <c r="B44" s="18" t="s">
        <v>107</v>
      </c>
      <c r="C44" s="19"/>
      <c r="D44" s="19">
        <v>1</v>
      </c>
      <c r="E44" s="23">
        <v>2312</v>
      </c>
      <c r="F44" s="105">
        <f>+E44/1840</f>
        <v>1.2565217391304349</v>
      </c>
      <c r="G44" s="159">
        <v>1</v>
      </c>
      <c r="H44" s="19">
        <f t="shared" si="0"/>
        <v>0</v>
      </c>
    </row>
    <row r="45" spans="1:8" ht="19.149999999999999" customHeight="1" x14ac:dyDescent="0.2">
      <c r="A45" s="234"/>
      <c r="B45" s="37" t="s">
        <v>108</v>
      </c>
      <c r="C45" s="36"/>
      <c r="D45" s="36">
        <v>1</v>
      </c>
      <c r="E45" s="151">
        <v>0</v>
      </c>
      <c r="F45" s="110">
        <f>+E45/1840</f>
        <v>0</v>
      </c>
      <c r="G45" s="160">
        <v>0</v>
      </c>
      <c r="H45" s="36">
        <f t="shared" si="0"/>
        <v>-1</v>
      </c>
    </row>
    <row r="46" spans="1:8" ht="25.9" customHeight="1" x14ac:dyDescent="0.2">
      <c r="A46" s="75" t="s">
        <v>188</v>
      </c>
      <c r="B46" s="76"/>
      <c r="C46" s="71">
        <v>49</v>
      </c>
      <c r="D46" s="71">
        <f>SUM(D4:D45)</f>
        <v>53</v>
      </c>
      <c r="E46" s="72"/>
      <c r="F46" s="71"/>
      <c r="G46" s="72">
        <f>SUM(G4:G45)</f>
        <v>49</v>
      </c>
      <c r="H46" s="77">
        <f t="shared" si="0"/>
        <v>-4</v>
      </c>
    </row>
    <row r="47" spans="1:8" x14ac:dyDescent="0.2">
      <c r="A47" s="67"/>
    </row>
    <row r="48" spans="1:8" x14ac:dyDescent="0.2">
      <c r="A48" s="230"/>
      <c r="B48" s="230"/>
      <c r="C48" s="230"/>
      <c r="D48" s="230"/>
      <c r="E48" s="230"/>
    </row>
  </sheetData>
  <mergeCells count="19">
    <mergeCell ref="A44:A45"/>
    <mergeCell ref="A1:F1"/>
    <mergeCell ref="A4:A5"/>
    <mergeCell ref="A48:E48"/>
    <mergeCell ref="A6:A7"/>
    <mergeCell ref="A8:A9"/>
    <mergeCell ref="A10:A11"/>
    <mergeCell ref="A12:A13"/>
    <mergeCell ref="A14:A15"/>
    <mergeCell ref="A16:A17"/>
    <mergeCell ref="A18:A19"/>
    <mergeCell ref="A20:A22"/>
    <mergeCell ref="A23:A25"/>
    <mergeCell ref="A26:A28"/>
    <mergeCell ref="A29:A32"/>
    <mergeCell ref="A33:A35"/>
    <mergeCell ref="A36:A37"/>
    <mergeCell ref="A38:A40"/>
    <mergeCell ref="A41:A4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44"/>
  <sheetViews>
    <sheetView topLeftCell="A10" workbookViewId="0">
      <selection activeCell="G17" sqref="G17"/>
    </sheetView>
  </sheetViews>
  <sheetFormatPr baseColWidth="10" defaultColWidth="11.42578125" defaultRowHeight="18" x14ac:dyDescent="0.25"/>
  <cols>
    <col min="1" max="1" width="26.7109375" style="1" customWidth="1"/>
    <col min="2" max="2" width="31" style="1" customWidth="1"/>
    <col min="3" max="3" width="13.85546875" style="1" customWidth="1"/>
    <col min="4" max="5" width="23.140625" style="1" customWidth="1"/>
    <col min="6" max="6" width="18.42578125" style="1" customWidth="1"/>
    <col min="7" max="7" width="15.5703125" style="63" customWidth="1"/>
    <col min="8" max="16384" width="11.42578125" style="1"/>
  </cols>
  <sheetData>
    <row r="1" spans="1:8" s="60" customFormat="1" ht="15.75" x14ac:dyDescent="0.25">
      <c r="A1" s="239" t="s">
        <v>127</v>
      </c>
      <c r="B1" s="239"/>
      <c r="C1" s="239"/>
      <c r="D1" s="239"/>
      <c r="E1" s="239"/>
      <c r="F1" s="239"/>
      <c r="G1" s="239"/>
    </row>
    <row r="2" spans="1:8" s="60" customFormat="1" x14ac:dyDescent="0.25">
      <c r="A2" s="50"/>
      <c r="B2" s="50"/>
      <c r="C2" s="50"/>
      <c r="D2" s="50"/>
      <c r="E2" s="50"/>
      <c r="F2" s="50"/>
      <c r="G2" s="62"/>
    </row>
    <row r="3" spans="1:8" ht="54" customHeight="1" x14ac:dyDescent="0.25">
      <c r="A3" s="41" t="s">
        <v>44</v>
      </c>
      <c r="B3" s="41" t="s">
        <v>45</v>
      </c>
      <c r="C3" s="42" t="s">
        <v>46</v>
      </c>
      <c r="D3" s="42" t="s">
        <v>47</v>
      </c>
      <c r="E3" s="42" t="s">
        <v>48</v>
      </c>
      <c r="F3" s="42" t="s">
        <v>49</v>
      </c>
      <c r="G3" s="59" t="s">
        <v>50</v>
      </c>
      <c r="H3" s="40" t="s">
        <v>222</v>
      </c>
    </row>
    <row r="4" spans="1:8" s="46" customFormat="1" ht="20.45" customHeight="1" x14ac:dyDescent="0.25">
      <c r="A4" s="240"/>
      <c r="B4" s="163" t="s">
        <v>52</v>
      </c>
      <c r="C4" s="117"/>
      <c r="D4" s="117">
        <v>1</v>
      </c>
      <c r="E4" s="117"/>
      <c r="F4" s="164"/>
      <c r="G4" s="47">
        <v>1</v>
      </c>
      <c r="H4" s="119">
        <f>G4-D4</f>
        <v>0</v>
      </c>
    </row>
    <row r="5" spans="1:8" s="46" customFormat="1" ht="20.45" customHeight="1" x14ac:dyDescent="0.25">
      <c r="A5" s="241"/>
      <c r="B5" s="166" t="s">
        <v>53</v>
      </c>
      <c r="C5" s="167"/>
      <c r="D5" s="167">
        <v>4</v>
      </c>
      <c r="E5" s="167"/>
      <c r="F5" s="168"/>
      <c r="G5" s="47">
        <v>2</v>
      </c>
      <c r="H5" s="134">
        <f t="shared" ref="H5:H43" si="0">G5-D5</f>
        <v>-2</v>
      </c>
    </row>
    <row r="6" spans="1:8" ht="20.45" customHeight="1" x14ac:dyDescent="0.25">
      <c r="A6" s="233" t="s">
        <v>54</v>
      </c>
      <c r="B6" s="5" t="s">
        <v>23</v>
      </c>
      <c r="C6" s="11"/>
      <c r="D6" s="6">
        <v>1</v>
      </c>
      <c r="E6" s="162"/>
      <c r="F6" s="14"/>
      <c r="G6" s="48">
        <v>1</v>
      </c>
      <c r="H6" s="19">
        <f t="shared" si="0"/>
        <v>0</v>
      </c>
    </row>
    <row r="7" spans="1:8" ht="20.45" customHeight="1" x14ac:dyDescent="0.25">
      <c r="A7" s="234"/>
      <c r="B7" s="52" t="s">
        <v>227</v>
      </c>
      <c r="C7" s="35"/>
      <c r="D7" s="51">
        <v>4</v>
      </c>
      <c r="E7" s="177"/>
      <c r="F7" s="54"/>
      <c r="G7" s="49">
        <v>1</v>
      </c>
      <c r="H7" s="36">
        <f t="shared" si="0"/>
        <v>-3</v>
      </c>
    </row>
    <row r="8" spans="1:8" ht="20.45" customHeight="1" x14ac:dyDescent="0.25">
      <c r="A8" s="231" t="s">
        <v>56</v>
      </c>
      <c r="B8" s="116" t="s">
        <v>24</v>
      </c>
      <c r="C8" s="101"/>
      <c r="D8" s="117">
        <v>1</v>
      </c>
      <c r="E8" s="169"/>
      <c r="F8" s="164"/>
      <c r="G8" s="49">
        <v>1</v>
      </c>
      <c r="H8" s="119">
        <f t="shared" si="0"/>
        <v>0</v>
      </c>
    </row>
    <row r="9" spans="1:8" ht="20.45" customHeight="1" x14ac:dyDescent="0.25">
      <c r="A9" s="232"/>
      <c r="B9" s="171" t="s">
        <v>6</v>
      </c>
      <c r="C9" s="172"/>
      <c r="D9" s="167">
        <v>2</v>
      </c>
      <c r="E9" s="173"/>
      <c r="F9" s="168"/>
      <c r="G9" s="49">
        <v>1</v>
      </c>
      <c r="H9" s="134">
        <f t="shared" si="0"/>
        <v>-1</v>
      </c>
    </row>
    <row r="10" spans="1:8" s="46" customFormat="1" ht="20.45" customHeight="1" x14ac:dyDescent="0.25">
      <c r="A10" s="233" t="s">
        <v>19</v>
      </c>
      <c r="B10" s="18" t="s">
        <v>275</v>
      </c>
      <c r="C10" s="11"/>
      <c r="D10" s="11">
        <v>1</v>
      </c>
      <c r="E10" s="11"/>
      <c r="F10" s="14"/>
      <c r="G10" s="48">
        <v>1</v>
      </c>
      <c r="H10" s="19">
        <f>G10-D10</f>
        <v>0</v>
      </c>
    </row>
    <row r="11" spans="1:8" s="46" customFormat="1" ht="20.45" customHeight="1" x14ac:dyDescent="0.25">
      <c r="A11" s="234"/>
      <c r="B11" s="8" t="s">
        <v>20</v>
      </c>
      <c r="C11" s="22"/>
      <c r="D11" s="11">
        <v>1</v>
      </c>
      <c r="E11" s="11"/>
      <c r="F11" s="14"/>
      <c r="G11" s="48">
        <v>1</v>
      </c>
      <c r="H11" s="19">
        <f>G11-D11</f>
        <v>0</v>
      </c>
    </row>
    <row r="12" spans="1:8" ht="30.6" customHeight="1" x14ac:dyDescent="0.25">
      <c r="A12" s="223" t="s">
        <v>129</v>
      </c>
      <c r="B12" s="171" t="s">
        <v>130</v>
      </c>
      <c r="C12" s="172"/>
      <c r="D12" s="167">
        <v>1</v>
      </c>
      <c r="E12" s="173"/>
      <c r="F12" s="168"/>
      <c r="G12" s="49">
        <v>1</v>
      </c>
      <c r="H12" s="134">
        <f t="shared" si="0"/>
        <v>0</v>
      </c>
    </row>
    <row r="13" spans="1:8" ht="31.5" x14ac:dyDescent="0.25">
      <c r="A13" s="224"/>
      <c r="B13" s="116" t="s">
        <v>228</v>
      </c>
      <c r="C13" s="101"/>
      <c r="D13" s="117">
        <v>1</v>
      </c>
      <c r="E13" s="169"/>
      <c r="F13" s="164"/>
      <c r="G13" s="49">
        <v>1</v>
      </c>
      <c r="H13" s="119">
        <f t="shared" si="0"/>
        <v>0</v>
      </c>
    </row>
    <row r="14" spans="1:8" ht="47.25" x14ac:dyDescent="0.25">
      <c r="A14" s="233" t="s">
        <v>131</v>
      </c>
      <c r="B14" s="5" t="s">
        <v>132</v>
      </c>
      <c r="C14" s="11"/>
      <c r="D14" s="6">
        <v>1</v>
      </c>
      <c r="E14" s="162"/>
      <c r="F14" s="14"/>
      <c r="G14" s="48">
        <v>1</v>
      </c>
      <c r="H14" s="19">
        <f t="shared" si="0"/>
        <v>0</v>
      </c>
    </row>
    <row r="15" spans="1:8" ht="47.25" x14ac:dyDescent="0.25">
      <c r="A15" s="234"/>
      <c r="B15" s="5" t="s">
        <v>229</v>
      </c>
      <c r="C15" s="11"/>
      <c r="D15" s="6">
        <v>2</v>
      </c>
      <c r="E15" s="162"/>
      <c r="F15" s="14"/>
      <c r="G15" s="48">
        <v>1</v>
      </c>
      <c r="H15" s="19">
        <f t="shared" si="0"/>
        <v>-1</v>
      </c>
    </row>
    <row r="16" spans="1:8" ht="31.5" x14ac:dyDescent="0.25">
      <c r="A16" s="223" t="s">
        <v>133</v>
      </c>
      <c r="B16" s="171" t="s">
        <v>0</v>
      </c>
      <c r="C16" s="172"/>
      <c r="D16" s="167">
        <v>1</v>
      </c>
      <c r="E16" s="173"/>
      <c r="F16" s="168"/>
      <c r="G16" s="49">
        <v>1</v>
      </c>
      <c r="H16" s="134">
        <f t="shared" si="0"/>
        <v>0</v>
      </c>
    </row>
    <row r="17" spans="1:8" ht="31.5" x14ac:dyDescent="0.25">
      <c r="A17" s="224"/>
      <c r="B17" s="171" t="s">
        <v>223</v>
      </c>
      <c r="C17" s="172"/>
      <c r="D17" s="167">
        <v>1</v>
      </c>
      <c r="E17" s="173"/>
      <c r="F17" s="168"/>
      <c r="G17" s="49">
        <v>0</v>
      </c>
      <c r="H17" s="134">
        <f t="shared" si="0"/>
        <v>-1</v>
      </c>
    </row>
    <row r="18" spans="1:8" ht="15.75" x14ac:dyDescent="0.25">
      <c r="A18" s="233" t="s">
        <v>134</v>
      </c>
      <c r="B18" s="5" t="s">
        <v>135</v>
      </c>
      <c r="C18" s="11"/>
      <c r="D18" s="11">
        <v>1</v>
      </c>
      <c r="E18" s="162">
        <v>2836.2</v>
      </c>
      <c r="F18" s="130">
        <f t="shared" ref="F18:F42" si="1">+E18/1840</f>
        <v>1.5414130434782607</v>
      </c>
      <c r="G18" s="48">
        <v>1</v>
      </c>
      <c r="H18" s="19">
        <f t="shared" si="0"/>
        <v>0</v>
      </c>
    </row>
    <row r="19" spans="1:8" ht="15.75" x14ac:dyDescent="0.25">
      <c r="A19" s="234"/>
      <c r="B19" s="5" t="s">
        <v>13</v>
      </c>
      <c r="C19" s="11"/>
      <c r="D19" s="11">
        <v>1</v>
      </c>
      <c r="E19" s="162"/>
      <c r="F19" s="130">
        <f t="shared" si="1"/>
        <v>0</v>
      </c>
      <c r="G19" s="48">
        <v>1</v>
      </c>
      <c r="H19" s="19">
        <f t="shared" si="0"/>
        <v>0</v>
      </c>
    </row>
    <row r="20" spans="1:8" ht="15.75" x14ac:dyDescent="0.25">
      <c r="A20" s="223" t="s">
        <v>37</v>
      </c>
      <c r="B20" s="171" t="s">
        <v>2</v>
      </c>
      <c r="C20" s="172"/>
      <c r="D20" s="172">
        <v>1</v>
      </c>
      <c r="E20" s="173">
        <v>1832</v>
      </c>
      <c r="F20" s="132">
        <f t="shared" si="1"/>
        <v>0.9956521739130435</v>
      </c>
      <c r="G20" s="49">
        <v>1</v>
      </c>
      <c r="H20" s="134">
        <f t="shared" si="0"/>
        <v>0</v>
      </c>
    </row>
    <row r="21" spans="1:8" ht="15.75" x14ac:dyDescent="0.25">
      <c r="A21" s="224"/>
      <c r="B21" s="116" t="s">
        <v>230</v>
      </c>
      <c r="C21" s="101"/>
      <c r="D21" s="101">
        <v>3</v>
      </c>
      <c r="E21" s="169">
        <v>1675</v>
      </c>
      <c r="F21" s="132">
        <f t="shared" si="1"/>
        <v>0.91032608695652173</v>
      </c>
      <c r="G21" s="49">
        <v>1</v>
      </c>
      <c r="H21" s="119">
        <f t="shared" si="0"/>
        <v>-2</v>
      </c>
    </row>
    <row r="22" spans="1:8" ht="31.5" x14ac:dyDescent="0.25">
      <c r="A22" s="233" t="s">
        <v>67</v>
      </c>
      <c r="B22" s="5" t="s">
        <v>28</v>
      </c>
      <c r="C22" s="11"/>
      <c r="D22" s="6">
        <v>1</v>
      </c>
      <c r="E22" s="162">
        <v>2095</v>
      </c>
      <c r="F22" s="130">
        <f t="shared" si="1"/>
        <v>1.138586956521739</v>
      </c>
      <c r="G22" s="48">
        <v>1</v>
      </c>
      <c r="H22" s="19">
        <f t="shared" si="0"/>
        <v>0</v>
      </c>
    </row>
    <row r="23" spans="1:8" ht="31.5" x14ac:dyDescent="0.25">
      <c r="A23" s="234"/>
      <c r="B23" s="5" t="s">
        <v>231</v>
      </c>
      <c r="C23" s="11"/>
      <c r="D23" s="6">
        <v>1</v>
      </c>
      <c r="E23" s="162">
        <v>1990</v>
      </c>
      <c r="F23" s="130">
        <f t="shared" si="1"/>
        <v>1.0815217391304348</v>
      </c>
      <c r="G23" s="48">
        <v>1</v>
      </c>
      <c r="H23" s="19">
        <f t="shared" si="0"/>
        <v>0</v>
      </c>
    </row>
    <row r="24" spans="1:8" ht="15.75" x14ac:dyDescent="0.25">
      <c r="A24" s="223" t="s">
        <v>137</v>
      </c>
      <c r="B24" s="171" t="s">
        <v>174</v>
      </c>
      <c r="C24" s="172"/>
      <c r="D24" s="167">
        <v>1</v>
      </c>
      <c r="E24" s="173">
        <v>2225.8000000000002</v>
      </c>
      <c r="F24" s="132">
        <f t="shared" si="1"/>
        <v>1.2096739130434784</v>
      </c>
      <c r="G24" s="49">
        <v>1</v>
      </c>
      <c r="H24" s="134">
        <f t="shared" si="0"/>
        <v>0</v>
      </c>
    </row>
    <row r="25" spans="1:8" ht="21" customHeight="1" x14ac:dyDescent="0.25">
      <c r="A25" s="224"/>
      <c r="B25" s="116" t="s">
        <v>232</v>
      </c>
      <c r="C25" s="101"/>
      <c r="D25" s="117">
        <v>1</v>
      </c>
      <c r="E25" s="169">
        <v>1734</v>
      </c>
      <c r="F25" s="132">
        <f t="shared" si="1"/>
        <v>0.94239130434782614</v>
      </c>
      <c r="G25" s="49">
        <v>1</v>
      </c>
      <c r="H25" s="119">
        <f t="shared" si="0"/>
        <v>0</v>
      </c>
    </row>
    <row r="26" spans="1:8" ht="21" customHeight="1" x14ac:dyDescent="0.25">
      <c r="A26" s="233" t="s">
        <v>128</v>
      </c>
      <c r="B26" s="5" t="s">
        <v>1</v>
      </c>
      <c r="C26" s="11"/>
      <c r="D26" s="6">
        <v>1</v>
      </c>
      <c r="E26" s="162">
        <v>801.81666666666672</v>
      </c>
      <c r="F26" s="130">
        <f t="shared" si="1"/>
        <v>0.43576992753623189</v>
      </c>
      <c r="G26" s="48">
        <v>1</v>
      </c>
      <c r="H26" s="19">
        <f>G26-D26</f>
        <v>0</v>
      </c>
    </row>
    <row r="27" spans="1:8" ht="21" customHeight="1" x14ac:dyDescent="0.25">
      <c r="A27" s="234"/>
      <c r="B27" s="5" t="s">
        <v>18</v>
      </c>
      <c r="C27" s="11"/>
      <c r="D27" s="6">
        <v>1</v>
      </c>
      <c r="E27" s="162"/>
      <c r="F27" s="130">
        <f t="shared" si="1"/>
        <v>0</v>
      </c>
      <c r="G27" s="48">
        <v>1</v>
      </c>
      <c r="H27" s="19">
        <f>G27-D27</f>
        <v>0</v>
      </c>
    </row>
    <row r="28" spans="1:8" ht="31.5" x14ac:dyDescent="0.25">
      <c r="A28" s="223" t="s">
        <v>138</v>
      </c>
      <c r="B28" s="171" t="s">
        <v>139</v>
      </c>
      <c r="C28" s="172"/>
      <c r="D28" s="172">
        <v>1</v>
      </c>
      <c r="E28" s="173">
        <v>1150.3666666666666</v>
      </c>
      <c r="F28" s="132">
        <f t="shared" si="1"/>
        <v>0.62519927536231878</v>
      </c>
      <c r="G28" s="49">
        <v>1</v>
      </c>
      <c r="H28" s="134">
        <f t="shared" si="0"/>
        <v>0</v>
      </c>
    </row>
    <row r="29" spans="1:8" ht="31.5" x14ac:dyDescent="0.25">
      <c r="A29" s="224"/>
      <c r="B29" s="116" t="s">
        <v>140</v>
      </c>
      <c r="C29" s="101"/>
      <c r="D29" s="101">
        <v>3</v>
      </c>
      <c r="E29" s="169">
        <v>5433</v>
      </c>
      <c r="F29" s="132">
        <f t="shared" si="1"/>
        <v>2.9527173913043478</v>
      </c>
      <c r="G29" s="49">
        <v>3</v>
      </c>
      <c r="H29" s="119">
        <f t="shared" si="0"/>
        <v>0</v>
      </c>
    </row>
    <row r="30" spans="1:8" ht="31.5" customHeight="1" x14ac:dyDescent="0.25">
      <c r="A30" s="233" t="s">
        <v>39</v>
      </c>
      <c r="B30" s="5" t="s">
        <v>136</v>
      </c>
      <c r="C30" s="11"/>
      <c r="D30" s="11">
        <v>1</v>
      </c>
      <c r="E30" s="162">
        <v>2141</v>
      </c>
      <c r="F30" s="130">
        <f t="shared" si="1"/>
        <v>1.1635869565217392</v>
      </c>
      <c r="G30" s="48">
        <v>1</v>
      </c>
      <c r="H30" s="19">
        <f t="shared" si="0"/>
        <v>0</v>
      </c>
    </row>
    <row r="31" spans="1:8" ht="41.25" customHeight="1" x14ac:dyDescent="0.25">
      <c r="A31" s="234"/>
      <c r="B31" s="5" t="s">
        <v>252</v>
      </c>
      <c r="C31" s="11"/>
      <c r="D31" s="11">
        <v>2</v>
      </c>
      <c r="E31" s="162">
        <v>1657</v>
      </c>
      <c r="F31" s="130">
        <f t="shared" si="1"/>
        <v>0.90054347826086956</v>
      </c>
      <c r="G31" s="48">
        <v>2</v>
      </c>
      <c r="H31" s="19">
        <f t="shared" si="0"/>
        <v>0</v>
      </c>
    </row>
    <row r="32" spans="1:8" ht="28.5" customHeight="1" x14ac:dyDescent="0.25">
      <c r="A32" s="182" t="s">
        <v>141</v>
      </c>
      <c r="B32" s="171" t="s">
        <v>253</v>
      </c>
      <c r="C32" s="172"/>
      <c r="D32" s="172">
        <v>1</v>
      </c>
      <c r="E32" s="173">
        <v>316.83333333333331</v>
      </c>
      <c r="F32" s="132">
        <f t="shared" si="1"/>
        <v>0.17219202898550723</v>
      </c>
      <c r="G32" s="49">
        <v>1</v>
      </c>
      <c r="H32" s="134">
        <f t="shared" si="0"/>
        <v>0</v>
      </c>
    </row>
    <row r="33" spans="1:8" ht="47.25" customHeight="1" x14ac:dyDescent="0.25">
      <c r="A33" s="233" t="s">
        <v>142</v>
      </c>
      <c r="B33" s="5" t="s">
        <v>136</v>
      </c>
      <c r="C33" s="11"/>
      <c r="D33" s="11">
        <v>1</v>
      </c>
      <c r="E33" s="162">
        <v>2383</v>
      </c>
      <c r="F33" s="130">
        <f t="shared" si="1"/>
        <v>1.295108695652174</v>
      </c>
      <c r="G33" s="48">
        <v>1</v>
      </c>
      <c r="H33" s="19">
        <f t="shared" si="0"/>
        <v>0</v>
      </c>
    </row>
    <row r="34" spans="1:8" ht="31.5" x14ac:dyDescent="0.25">
      <c r="A34" s="234"/>
      <c r="B34" s="5" t="s">
        <v>254</v>
      </c>
      <c r="C34" s="11"/>
      <c r="D34" s="11">
        <v>1</v>
      </c>
      <c r="E34" s="162">
        <v>4692</v>
      </c>
      <c r="F34" s="130">
        <f t="shared" si="1"/>
        <v>2.5499999999999998</v>
      </c>
      <c r="G34" s="48">
        <v>3</v>
      </c>
      <c r="H34" s="19">
        <f t="shared" si="0"/>
        <v>2</v>
      </c>
    </row>
    <row r="35" spans="1:8" ht="31.5" customHeight="1" x14ac:dyDescent="0.25">
      <c r="A35" s="231" t="s">
        <v>143</v>
      </c>
      <c r="B35" s="116" t="s">
        <v>136</v>
      </c>
      <c r="C35" s="101"/>
      <c r="D35" s="101">
        <v>1</v>
      </c>
      <c r="E35" s="169">
        <v>2348.0833333333335</v>
      </c>
      <c r="F35" s="132">
        <f t="shared" si="1"/>
        <v>1.2761322463768117</v>
      </c>
      <c r="G35" s="49">
        <v>1</v>
      </c>
      <c r="H35" s="119">
        <f t="shared" si="0"/>
        <v>0</v>
      </c>
    </row>
    <row r="36" spans="1:8" ht="31.5" x14ac:dyDescent="0.25">
      <c r="A36" s="232"/>
      <c r="B36" s="171" t="s">
        <v>255</v>
      </c>
      <c r="C36" s="172"/>
      <c r="D36" s="172">
        <v>2</v>
      </c>
      <c r="E36" s="173">
        <v>1906</v>
      </c>
      <c r="F36" s="132">
        <f t="shared" si="1"/>
        <v>1.0358695652173913</v>
      </c>
      <c r="G36" s="49">
        <v>1</v>
      </c>
      <c r="H36" s="134">
        <f t="shared" si="0"/>
        <v>-1</v>
      </c>
    </row>
    <row r="37" spans="1:8" ht="31.5" customHeight="1" x14ac:dyDescent="0.25">
      <c r="A37" s="233" t="s">
        <v>144</v>
      </c>
      <c r="B37" s="5" t="s">
        <v>136</v>
      </c>
      <c r="C37" s="11"/>
      <c r="D37" s="11">
        <v>1</v>
      </c>
      <c r="E37" s="162">
        <v>2340</v>
      </c>
      <c r="F37" s="130">
        <f t="shared" si="1"/>
        <v>1.2717391304347827</v>
      </c>
      <c r="G37" s="48">
        <v>1</v>
      </c>
      <c r="H37" s="19">
        <f t="shared" si="0"/>
        <v>0</v>
      </c>
    </row>
    <row r="38" spans="1:8" ht="31.5" x14ac:dyDescent="0.25">
      <c r="A38" s="234"/>
      <c r="B38" s="5" t="s">
        <v>256</v>
      </c>
      <c r="C38" s="11"/>
      <c r="D38" s="11">
        <v>1</v>
      </c>
      <c r="E38" s="162">
        <v>1906</v>
      </c>
      <c r="F38" s="130">
        <f t="shared" si="1"/>
        <v>1.0358695652173913</v>
      </c>
      <c r="G38" s="48">
        <v>1</v>
      </c>
      <c r="H38" s="19">
        <f t="shared" si="0"/>
        <v>0</v>
      </c>
    </row>
    <row r="39" spans="1:8" ht="47.25" x14ac:dyDescent="0.25">
      <c r="A39" s="231" t="s">
        <v>284</v>
      </c>
      <c r="B39" s="116" t="s">
        <v>285</v>
      </c>
      <c r="C39" s="101"/>
      <c r="D39" s="101">
        <v>1</v>
      </c>
      <c r="E39" s="169">
        <v>1919.9333333333334</v>
      </c>
      <c r="F39" s="132">
        <f t="shared" si="1"/>
        <v>1.0434420289855073</v>
      </c>
      <c r="G39" s="49">
        <v>1</v>
      </c>
      <c r="H39" s="119">
        <f t="shared" si="0"/>
        <v>0</v>
      </c>
    </row>
    <row r="40" spans="1:8" ht="47.25" x14ac:dyDescent="0.25">
      <c r="A40" s="232"/>
      <c r="B40" s="171" t="s">
        <v>286</v>
      </c>
      <c r="C40" s="172"/>
      <c r="D40" s="172">
        <v>4</v>
      </c>
      <c r="E40" s="173">
        <v>5252</v>
      </c>
      <c r="F40" s="132">
        <f t="shared" si="1"/>
        <v>2.8543478260869564</v>
      </c>
      <c r="G40" s="49">
        <v>3</v>
      </c>
      <c r="H40" s="134">
        <f t="shared" si="0"/>
        <v>-1</v>
      </c>
    </row>
    <row r="41" spans="1:8" ht="31.5" customHeight="1" x14ac:dyDescent="0.25">
      <c r="A41" s="233" t="s">
        <v>145</v>
      </c>
      <c r="B41" s="5" t="s">
        <v>136</v>
      </c>
      <c r="C41" s="11"/>
      <c r="D41" s="11">
        <v>1</v>
      </c>
      <c r="E41" s="162">
        <v>1329.8000000000002</v>
      </c>
      <c r="F41" s="130">
        <f t="shared" si="1"/>
        <v>0.72271739130434798</v>
      </c>
      <c r="G41" s="48">
        <v>1</v>
      </c>
      <c r="H41" s="19">
        <f t="shared" si="0"/>
        <v>0</v>
      </c>
    </row>
    <row r="42" spans="1:8" ht="31.5" x14ac:dyDescent="0.25">
      <c r="A42" s="234"/>
      <c r="B42" s="5" t="s">
        <v>257</v>
      </c>
      <c r="C42" s="11"/>
      <c r="D42" s="11">
        <v>2</v>
      </c>
      <c r="E42" s="162">
        <v>1720.3333333333335</v>
      </c>
      <c r="F42" s="130">
        <f t="shared" si="1"/>
        <v>0.93496376811594206</v>
      </c>
      <c r="G42" s="48">
        <v>1</v>
      </c>
      <c r="H42" s="19">
        <f t="shared" si="0"/>
        <v>-1</v>
      </c>
    </row>
    <row r="43" spans="1:8" s="88" customFormat="1" ht="24.6" customHeight="1" x14ac:dyDescent="0.25">
      <c r="A43" s="83" t="s">
        <v>188</v>
      </c>
      <c r="B43" s="83"/>
      <c r="C43" s="84"/>
      <c r="D43" s="84">
        <v>47</v>
      </c>
      <c r="E43" s="85"/>
      <c r="F43" s="86"/>
      <c r="G43" s="87">
        <f>SUM(G4:G42)</f>
        <v>46</v>
      </c>
      <c r="H43" s="77">
        <f t="shared" si="0"/>
        <v>-1</v>
      </c>
    </row>
    <row r="44" spans="1:8" x14ac:dyDescent="0.25">
      <c r="H44" s="33"/>
    </row>
  </sheetData>
  <mergeCells count="20">
    <mergeCell ref="A1:G1"/>
    <mergeCell ref="A4:A5"/>
    <mergeCell ref="A6:A7"/>
    <mergeCell ref="A8:A9"/>
    <mergeCell ref="A10:A11"/>
    <mergeCell ref="A12:A13"/>
    <mergeCell ref="A14:A15"/>
    <mergeCell ref="A16:A17"/>
    <mergeCell ref="A18:A19"/>
    <mergeCell ref="A20:A21"/>
    <mergeCell ref="A22:A23"/>
    <mergeCell ref="A24:A25"/>
    <mergeCell ref="A26:A27"/>
    <mergeCell ref="A28:A29"/>
    <mergeCell ref="A30:A31"/>
    <mergeCell ref="A33:A34"/>
    <mergeCell ref="A35:A36"/>
    <mergeCell ref="A37:A38"/>
    <mergeCell ref="A39:A40"/>
    <mergeCell ref="A41:A4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J40"/>
  <sheetViews>
    <sheetView topLeftCell="A10" workbookViewId="0">
      <selection activeCell="G14" sqref="G14"/>
    </sheetView>
  </sheetViews>
  <sheetFormatPr baseColWidth="10" defaultColWidth="11.42578125" defaultRowHeight="15.75" x14ac:dyDescent="0.25"/>
  <cols>
    <col min="1" max="1" width="27.28515625" style="1" customWidth="1"/>
    <col min="2" max="2" width="34" style="1" customWidth="1"/>
    <col min="3" max="3" width="14.42578125" style="1" customWidth="1"/>
    <col min="4" max="4" width="19" style="1" customWidth="1"/>
    <col min="5" max="5" width="16.7109375" style="1" customWidth="1"/>
    <col min="6" max="6" width="19.5703125" style="1" customWidth="1"/>
    <col min="7" max="7" width="12.5703125" style="68" customWidth="1"/>
    <col min="8" max="8" width="16" style="1" customWidth="1"/>
    <col min="9" max="9" width="12.7109375" style="1" customWidth="1"/>
    <col min="10" max="16384" width="11.42578125" style="1"/>
  </cols>
  <sheetData>
    <row r="2" spans="1:10" x14ac:dyDescent="0.25">
      <c r="A2" s="225" t="s">
        <v>169</v>
      </c>
      <c r="B2" s="225"/>
      <c r="C2" s="225"/>
      <c r="D2" s="225"/>
      <c r="E2" s="225"/>
      <c r="F2" s="225"/>
      <c r="G2" s="225"/>
      <c r="H2" s="225"/>
    </row>
    <row r="4" spans="1:10" ht="57.6" customHeight="1" x14ac:dyDescent="0.25">
      <c r="A4" s="41" t="s">
        <v>44</v>
      </c>
      <c r="B4" s="42" t="s">
        <v>45</v>
      </c>
      <c r="C4" s="42" t="s">
        <v>46</v>
      </c>
      <c r="D4" s="42" t="s">
        <v>47</v>
      </c>
      <c r="E4" s="42" t="s">
        <v>48</v>
      </c>
      <c r="F4" s="42" t="s">
        <v>49</v>
      </c>
      <c r="G4" s="45" t="s">
        <v>50</v>
      </c>
      <c r="H4" s="40" t="s">
        <v>222</v>
      </c>
    </row>
    <row r="5" spans="1:10" ht="21" customHeight="1" x14ac:dyDescent="0.25">
      <c r="A5" s="242"/>
      <c r="B5" s="184" t="s">
        <v>52</v>
      </c>
      <c r="C5" s="51"/>
      <c r="D5" s="51">
        <v>1</v>
      </c>
      <c r="E5" s="51"/>
      <c r="F5" s="185"/>
      <c r="G5" s="47">
        <v>1</v>
      </c>
      <c r="H5" s="36">
        <f>G5-D5</f>
        <v>0</v>
      </c>
    </row>
    <row r="6" spans="1:10" ht="31.5" customHeight="1" x14ac:dyDescent="0.25">
      <c r="A6" s="243"/>
      <c r="B6" s="184" t="s">
        <v>53</v>
      </c>
      <c r="C6" s="51"/>
      <c r="D6" s="51">
        <v>2</v>
      </c>
      <c r="E6" s="51"/>
      <c r="F6" s="185"/>
      <c r="G6" s="47">
        <v>2</v>
      </c>
      <c r="H6" s="36">
        <f t="shared" ref="H6:H37" si="0">G6-D6</f>
        <v>0</v>
      </c>
    </row>
    <row r="7" spans="1:10" ht="30" customHeight="1" x14ac:dyDescent="0.25">
      <c r="A7" s="231" t="s">
        <v>170</v>
      </c>
      <c r="B7" s="116" t="s">
        <v>23</v>
      </c>
      <c r="C7" s="117"/>
      <c r="D7" s="117">
        <v>1</v>
      </c>
      <c r="E7" s="180"/>
      <c r="F7" s="164"/>
      <c r="G7" s="48">
        <v>1</v>
      </c>
      <c r="H7" s="119">
        <f t="shared" si="0"/>
        <v>0</v>
      </c>
    </row>
    <row r="8" spans="1:10" x14ac:dyDescent="0.25">
      <c r="A8" s="232"/>
      <c r="B8" s="171" t="s">
        <v>43</v>
      </c>
      <c r="C8" s="167"/>
      <c r="D8" s="167">
        <v>1</v>
      </c>
      <c r="E8" s="181"/>
      <c r="F8" s="168"/>
      <c r="G8" s="49">
        <v>1</v>
      </c>
      <c r="H8" s="119">
        <f t="shared" si="0"/>
        <v>0</v>
      </c>
    </row>
    <row r="9" spans="1:10" ht="30" customHeight="1" x14ac:dyDescent="0.25">
      <c r="A9" s="244" t="s">
        <v>171</v>
      </c>
      <c r="B9" s="52" t="s">
        <v>24</v>
      </c>
      <c r="C9" s="51"/>
      <c r="D9" s="51">
        <v>1</v>
      </c>
      <c r="E9" s="53"/>
      <c r="F9" s="54"/>
      <c r="G9" s="49">
        <v>1</v>
      </c>
      <c r="H9" s="36">
        <f t="shared" si="0"/>
        <v>0</v>
      </c>
    </row>
    <row r="10" spans="1:10" ht="19.5" customHeight="1" x14ac:dyDescent="0.25">
      <c r="A10" s="245"/>
      <c r="B10" s="52" t="s">
        <v>6</v>
      </c>
      <c r="C10" s="51"/>
      <c r="D10" s="51">
        <v>1</v>
      </c>
      <c r="E10" s="53"/>
      <c r="F10" s="54"/>
      <c r="G10" s="49">
        <v>1</v>
      </c>
      <c r="H10" s="36">
        <f t="shared" si="0"/>
        <v>0</v>
      </c>
      <c r="J10" s="4"/>
    </row>
    <row r="11" spans="1:10" ht="21.75" customHeight="1" x14ac:dyDescent="0.25">
      <c r="A11" s="231" t="s">
        <v>19</v>
      </c>
      <c r="B11" s="156" t="s">
        <v>275</v>
      </c>
      <c r="C11" s="117"/>
      <c r="D11" s="117">
        <v>1</v>
      </c>
      <c r="E11" s="180"/>
      <c r="F11" s="164"/>
      <c r="G11" s="48">
        <v>1</v>
      </c>
      <c r="H11" s="119">
        <f>G11-D11</f>
        <v>0</v>
      </c>
    </row>
    <row r="12" spans="1:10" ht="26.25" customHeight="1" x14ac:dyDescent="0.25">
      <c r="A12" s="232"/>
      <c r="B12" s="171" t="s">
        <v>20</v>
      </c>
      <c r="C12" s="167"/>
      <c r="D12" s="167">
        <v>1</v>
      </c>
      <c r="E12" s="181"/>
      <c r="F12" s="168"/>
      <c r="G12" s="49">
        <v>1</v>
      </c>
      <c r="H12" s="119">
        <f>G12-D12</f>
        <v>0</v>
      </c>
    </row>
    <row r="13" spans="1:10" ht="31.5" x14ac:dyDescent="0.25">
      <c r="A13" s="221" t="s">
        <v>7</v>
      </c>
      <c r="B13" s="52" t="s">
        <v>0</v>
      </c>
      <c r="C13" s="51"/>
      <c r="D13" s="51">
        <v>1</v>
      </c>
      <c r="E13" s="53"/>
      <c r="F13" s="54"/>
      <c r="G13" s="49">
        <v>1</v>
      </c>
      <c r="H13" s="36">
        <f>G13-D13</f>
        <v>0</v>
      </c>
    </row>
    <row r="14" spans="1:10" ht="31.5" x14ac:dyDescent="0.25">
      <c r="A14" s="222"/>
      <c r="B14" s="52" t="s">
        <v>22</v>
      </c>
      <c r="C14" s="51"/>
      <c r="D14" s="51">
        <v>1</v>
      </c>
      <c r="E14" s="53"/>
      <c r="F14" s="54"/>
      <c r="G14" s="49">
        <v>0</v>
      </c>
      <c r="H14" s="36">
        <f>G14-D14</f>
        <v>-1</v>
      </c>
    </row>
    <row r="15" spans="1:10" ht="42.75" customHeight="1" x14ac:dyDescent="0.25">
      <c r="A15" s="231" t="s">
        <v>172</v>
      </c>
      <c r="B15" s="116" t="s">
        <v>9</v>
      </c>
      <c r="C15" s="117"/>
      <c r="D15" s="117">
        <v>1</v>
      </c>
      <c r="E15" s="180"/>
      <c r="F15" s="164"/>
      <c r="G15" s="48">
        <v>1</v>
      </c>
      <c r="H15" s="119">
        <f t="shared" si="0"/>
        <v>0</v>
      </c>
    </row>
    <row r="16" spans="1:10" ht="36.75" customHeight="1" x14ac:dyDescent="0.25">
      <c r="A16" s="232"/>
      <c r="B16" s="171" t="s">
        <v>173</v>
      </c>
      <c r="C16" s="167"/>
      <c r="D16" s="167">
        <v>1</v>
      </c>
      <c r="E16" s="181"/>
      <c r="F16" s="168"/>
      <c r="G16" s="49">
        <v>1</v>
      </c>
      <c r="H16" s="119">
        <f t="shared" si="0"/>
        <v>0</v>
      </c>
    </row>
    <row r="17" spans="1:9" ht="45" customHeight="1" x14ac:dyDescent="0.25">
      <c r="A17" s="221" t="s">
        <v>10</v>
      </c>
      <c r="B17" s="52" t="s">
        <v>11</v>
      </c>
      <c r="C17" s="51"/>
      <c r="D17" s="51">
        <v>1</v>
      </c>
      <c r="E17" s="53"/>
      <c r="F17" s="54"/>
      <c r="G17" s="49">
        <v>1</v>
      </c>
      <c r="H17" s="36">
        <f t="shared" si="0"/>
        <v>0</v>
      </c>
    </row>
    <row r="18" spans="1:9" ht="31.5" x14ac:dyDescent="0.25">
      <c r="A18" s="222"/>
      <c r="B18" s="52" t="s">
        <v>42</v>
      </c>
      <c r="C18" s="51"/>
      <c r="D18" s="51">
        <v>1</v>
      </c>
      <c r="E18" s="53"/>
      <c r="F18" s="54"/>
      <c r="G18" s="49">
        <v>1</v>
      </c>
      <c r="H18" s="36">
        <f t="shared" si="0"/>
        <v>0</v>
      </c>
    </row>
    <row r="19" spans="1:9" ht="30" customHeight="1" x14ac:dyDescent="0.25">
      <c r="A19" s="231" t="s">
        <v>14</v>
      </c>
      <c r="B19" s="116" t="s">
        <v>2</v>
      </c>
      <c r="C19" s="117"/>
      <c r="D19" s="117">
        <v>1</v>
      </c>
      <c r="E19" s="180">
        <v>1668</v>
      </c>
      <c r="F19" s="132">
        <f t="shared" ref="F19:F37" si="1">E19/1840</f>
        <v>0.90652173913043477</v>
      </c>
      <c r="G19" s="48">
        <v>1</v>
      </c>
      <c r="H19" s="119">
        <f t="shared" si="0"/>
        <v>0</v>
      </c>
    </row>
    <row r="20" spans="1:9" ht="31.5" x14ac:dyDescent="0.25">
      <c r="A20" s="232"/>
      <c r="B20" s="171" t="s">
        <v>15</v>
      </c>
      <c r="C20" s="167"/>
      <c r="D20" s="167">
        <v>1</v>
      </c>
      <c r="E20" s="181">
        <v>4530</v>
      </c>
      <c r="F20" s="183">
        <f t="shared" si="1"/>
        <v>2.4619565217391304</v>
      </c>
      <c r="G20" s="49">
        <v>2</v>
      </c>
      <c r="H20" s="119">
        <f t="shared" si="0"/>
        <v>1</v>
      </c>
    </row>
    <row r="21" spans="1:9" ht="30" customHeight="1" x14ac:dyDescent="0.25">
      <c r="A21" s="221" t="s">
        <v>113</v>
      </c>
      <c r="B21" s="52" t="s">
        <v>174</v>
      </c>
      <c r="C21" s="51"/>
      <c r="D21" s="51">
        <v>1</v>
      </c>
      <c r="E21" s="53">
        <v>2166</v>
      </c>
      <c r="F21" s="131">
        <f t="shared" si="1"/>
        <v>1.1771739130434782</v>
      </c>
      <c r="G21" s="49">
        <v>1</v>
      </c>
      <c r="H21" s="36">
        <f t="shared" si="0"/>
        <v>0</v>
      </c>
    </row>
    <row r="22" spans="1:9" ht="29.25" customHeight="1" x14ac:dyDescent="0.25">
      <c r="A22" s="222"/>
      <c r="B22" s="52" t="s">
        <v>89</v>
      </c>
      <c r="C22" s="51"/>
      <c r="D22" s="51">
        <v>1</v>
      </c>
      <c r="E22" s="53">
        <v>2974</v>
      </c>
      <c r="F22" s="131">
        <f t="shared" si="1"/>
        <v>1.616304347826087</v>
      </c>
      <c r="G22" s="49">
        <v>2</v>
      </c>
      <c r="H22" s="36">
        <f t="shared" si="0"/>
        <v>1</v>
      </c>
    </row>
    <row r="23" spans="1:9" ht="32.25" customHeight="1" x14ac:dyDescent="0.25">
      <c r="A23" s="231" t="s">
        <v>27</v>
      </c>
      <c r="B23" s="116" t="s">
        <v>28</v>
      </c>
      <c r="C23" s="117"/>
      <c r="D23" s="117">
        <v>1</v>
      </c>
      <c r="E23" s="180">
        <v>1579</v>
      </c>
      <c r="F23" s="132">
        <f t="shared" si="1"/>
        <v>0.85815217391304344</v>
      </c>
      <c r="G23" s="48">
        <v>1</v>
      </c>
      <c r="H23" s="119">
        <f t="shared" si="0"/>
        <v>0</v>
      </c>
    </row>
    <row r="24" spans="1:9" ht="31.5" x14ac:dyDescent="0.25">
      <c r="A24" s="232"/>
      <c r="B24" s="171" t="s">
        <v>29</v>
      </c>
      <c r="C24" s="167"/>
      <c r="D24" s="167">
        <v>1</v>
      </c>
      <c r="E24" s="181">
        <v>2988</v>
      </c>
      <c r="F24" s="183">
        <f t="shared" si="1"/>
        <v>1.6239130434782609</v>
      </c>
      <c r="G24" s="49">
        <v>2</v>
      </c>
      <c r="H24" s="119">
        <f t="shared" si="0"/>
        <v>1</v>
      </c>
    </row>
    <row r="25" spans="1:9" ht="45" customHeight="1" x14ac:dyDescent="0.25">
      <c r="A25" s="221" t="s">
        <v>117</v>
      </c>
      <c r="B25" s="52" t="s">
        <v>175</v>
      </c>
      <c r="C25" s="51"/>
      <c r="D25" s="51">
        <v>1</v>
      </c>
      <c r="E25" s="53">
        <v>1756</v>
      </c>
      <c r="F25" s="131">
        <f t="shared" si="1"/>
        <v>0.95434782608695656</v>
      </c>
      <c r="G25" s="49">
        <v>1</v>
      </c>
      <c r="H25" s="36">
        <f t="shared" si="0"/>
        <v>0</v>
      </c>
    </row>
    <row r="26" spans="1:9" ht="31.5" x14ac:dyDescent="0.25">
      <c r="A26" s="237"/>
      <c r="B26" s="52" t="s">
        <v>176</v>
      </c>
      <c r="C26" s="51"/>
      <c r="D26" s="51">
        <v>2</v>
      </c>
      <c r="E26" s="53">
        <v>3040</v>
      </c>
      <c r="F26" s="131">
        <f t="shared" si="1"/>
        <v>1.6521739130434783</v>
      </c>
      <c r="G26" s="49">
        <v>2</v>
      </c>
      <c r="H26" s="36">
        <f t="shared" si="0"/>
        <v>0</v>
      </c>
    </row>
    <row r="27" spans="1:9" ht="29.25" customHeight="1" x14ac:dyDescent="0.25">
      <c r="A27" s="222"/>
      <c r="B27" s="52" t="s">
        <v>177</v>
      </c>
      <c r="C27" s="51"/>
      <c r="D27" s="51">
        <v>1</v>
      </c>
      <c r="E27" s="53">
        <v>1967</v>
      </c>
      <c r="F27" s="131">
        <f t="shared" si="1"/>
        <v>1.0690217391304349</v>
      </c>
      <c r="G27" s="49">
        <v>1</v>
      </c>
      <c r="H27" s="36">
        <f t="shared" si="0"/>
        <v>0</v>
      </c>
    </row>
    <row r="28" spans="1:9" ht="31.5" x14ac:dyDescent="0.25">
      <c r="A28" s="223" t="s">
        <v>16</v>
      </c>
      <c r="B28" s="171" t="s">
        <v>3</v>
      </c>
      <c r="C28" s="167"/>
      <c r="D28" s="167">
        <v>1</v>
      </c>
      <c r="E28" s="181">
        <v>1896</v>
      </c>
      <c r="F28" s="183">
        <f t="shared" si="1"/>
        <v>1.0304347826086957</v>
      </c>
      <c r="G28" s="49">
        <v>1</v>
      </c>
      <c r="H28" s="119">
        <f t="shared" si="0"/>
        <v>0</v>
      </c>
    </row>
    <row r="29" spans="1:9" ht="25.5" customHeight="1" x14ac:dyDescent="0.25">
      <c r="A29" s="224"/>
      <c r="B29" s="116" t="s">
        <v>30</v>
      </c>
      <c r="C29" s="117"/>
      <c r="D29" s="117">
        <v>1</v>
      </c>
      <c r="E29" s="180">
        <v>4630</v>
      </c>
      <c r="F29" s="132">
        <f t="shared" si="1"/>
        <v>2.5163043478260869</v>
      </c>
      <c r="G29" s="48">
        <v>3</v>
      </c>
      <c r="H29" s="119">
        <f t="shared" si="0"/>
        <v>2</v>
      </c>
      <c r="I29" s="96"/>
    </row>
    <row r="30" spans="1:9" ht="45" customHeight="1" x14ac:dyDescent="0.25">
      <c r="A30" s="221" t="s">
        <v>120</v>
      </c>
      <c r="B30" s="52" t="s">
        <v>178</v>
      </c>
      <c r="C30" s="51"/>
      <c r="D30" s="51">
        <v>1</v>
      </c>
      <c r="E30" s="53">
        <v>2123</v>
      </c>
      <c r="F30" s="131">
        <f t="shared" si="1"/>
        <v>1.1538043478260869</v>
      </c>
      <c r="G30" s="49">
        <v>1</v>
      </c>
      <c r="H30" s="36">
        <f t="shared" si="0"/>
        <v>0</v>
      </c>
    </row>
    <row r="31" spans="1:9" ht="31.5" x14ac:dyDescent="0.25">
      <c r="A31" s="222"/>
      <c r="B31" s="52" t="s">
        <v>179</v>
      </c>
      <c r="C31" s="51"/>
      <c r="D31" s="51">
        <v>2</v>
      </c>
      <c r="E31" s="53">
        <v>11807</v>
      </c>
      <c r="F31" s="131">
        <f t="shared" si="1"/>
        <v>6.4168478260869568</v>
      </c>
      <c r="G31" s="49">
        <v>6</v>
      </c>
      <c r="H31" s="36">
        <f t="shared" si="0"/>
        <v>4</v>
      </c>
    </row>
    <row r="32" spans="1:9" ht="30" customHeight="1" x14ac:dyDescent="0.25">
      <c r="A32" s="223" t="s">
        <v>180</v>
      </c>
      <c r="B32" s="171" t="s">
        <v>181</v>
      </c>
      <c r="C32" s="167"/>
      <c r="D32" s="167">
        <v>1</v>
      </c>
      <c r="E32" s="181">
        <v>2446</v>
      </c>
      <c r="F32" s="183">
        <f t="shared" si="1"/>
        <v>1.3293478260869565</v>
      </c>
      <c r="G32" s="49">
        <v>1</v>
      </c>
      <c r="H32" s="119">
        <f t="shared" si="0"/>
        <v>0</v>
      </c>
    </row>
    <row r="33" spans="1:8" x14ac:dyDescent="0.25">
      <c r="A33" s="224"/>
      <c r="B33" s="116" t="s">
        <v>182</v>
      </c>
      <c r="C33" s="117"/>
      <c r="D33" s="117">
        <v>2</v>
      </c>
      <c r="E33" s="180">
        <v>4922</v>
      </c>
      <c r="F33" s="132">
        <f t="shared" si="1"/>
        <v>2.6749999999999998</v>
      </c>
      <c r="G33" s="48">
        <v>3</v>
      </c>
      <c r="H33" s="119">
        <f t="shared" si="0"/>
        <v>1</v>
      </c>
    </row>
    <row r="34" spans="1:8" ht="30" customHeight="1" x14ac:dyDescent="0.25">
      <c r="A34" s="221" t="s">
        <v>12</v>
      </c>
      <c r="B34" s="52" t="s">
        <v>26</v>
      </c>
      <c r="C34" s="51"/>
      <c r="D34" s="51">
        <v>1</v>
      </c>
      <c r="E34" s="53">
        <v>1952</v>
      </c>
      <c r="F34" s="131">
        <f t="shared" si="1"/>
        <v>1.0608695652173914</v>
      </c>
      <c r="G34" s="49">
        <v>1</v>
      </c>
      <c r="H34" s="36">
        <f t="shared" si="0"/>
        <v>0</v>
      </c>
    </row>
    <row r="35" spans="1:8" ht="24" customHeight="1" x14ac:dyDescent="0.25">
      <c r="A35" s="222"/>
      <c r="B35" s="52" t="s">
        <v>13</v>
      </c>
      <c r="C35" s="51"/>
      <c r="D35" s="51">
        <v>1</v>
      </c>
      <c r="E35" s="53">
        <v>2144</v>
      </c>
      <c r="F35" s="131">
        <f t="shared" si="1"/>
        <v>1.1652173913043478</v>
      </c>
      <c r="G35" s="49">
        <v>1</v>
      </c>
      <c r="H35" s="36">
        <f t="shared" si="0"/>
        <v>0</v>
      </c>
    </row>
    <row r="36" spans="1:8" ht="21.75" customHeight="1" x14ac:dyDescent="0.25">
      <c r="A36" s="223" t="s">
        <v>183</v>
      </c>
      <c r="B36" s="171" t="s">
        <v>184</v>
      </c>
      <c r="C36" s="167"/>
      <c r="D36" s="167">
        <v>1</v>
      </c>
      <c r="E36" s="181">
        <v>1092</v>
      </c>
      <c r="F36" s="183">
        <f t="shared" si="1"/>
        <v>0.59347826086956523</v>
      </c>
      <c r="G36" s="48">
        <v>1</v>
      </c>
      <c r="H36" s="134">
        <f t="shared" si="0"/>
        <v>0</v>
      </c>
    </row>
    <row r="37" spans="1:8" ht="26.25" customHeight="1" x14ac:dyDescent="0.25">
      <c r="A37" s="224"/>
      <c r="B37" s="171" t="s">
        <v>185</v>
      </c>
      <c r="C37" s="167"/>
      <c r="D37" s="167">
        <v>1</v>
      </c>
      <c r="E37" s="181">
        <v>1148</v>
      </c>
      <c r="F37" s="183">
        <f t="shared" si="1"/>
        <v>0.62391304347826082</v>
      </c>
      <c r="G37" s="49">
        <v>1</v>
      </c>
      <c r="H37" s="134">
        <f t="shared" si="0"/>
        <v>0</v>
      </c>
    </row>
    <row r="38" spans="1:8" ht="23.45" customHeight="1" x14ac:dyDescent="0.25">
      <c r="A38" s="97" t="s">
        <v>21</v>
      </c>
      <c r="B38" s="97"/>
      <c r="C38" s="97">
        <v>33</v>
      </c>
      <c r="D38" s="97">
        <f>SUM(D5:D37)</f>
        <v>37</v>
      </c>
      <c r="E38" s="98"/>
      <c r="F38" s="99"/>
      <c r="G38" s="87">
        <f>SUM(G5:G37)</f>
        <v>46</v>
      </c>
      <c r="H38" s="73">
        <f>SUM(H5:H37)</f>
        <v>9</v>
      </c>
    </row>
    <row r="39" spans="1:8" x14ac:dyDescent="0.25">
      <c r="A39" s="2"/>
    </row>
    <row r="40" spans="1:8" x14ac:dyDescent="0.25">
      <c r="A40" s="2"/>
    </row>
  </sheetData>
  <mergeCells count="17">
    <mergeCell ref="A30:A31"/>
    <mergeCell ref="A32:A33"/>
    <mergeCell ref="A34:A35"/>
    <mergeCell ref="A36:A37"/>
    <mergeCell ref="A17:A18"/>
    <mergeCell ref="A19:A20"/>
    <mergeCell ref="A21:A22"/>
    <mergeCell ref="A23:A24"/>
    <mergeCell ref="A25:A27"/>
    <mergeCell ref="A28:A29"/>
    <mergeCell ref="A15:A16"/>
    <mergeCell ref="A2:H2"/>
    <mergeCell ref="A5:A6"/>
    <mergeCell ref="A7:A8"/>
    <mergeCell ref="A9:A10"/>
    <mergeCell ref="A11:A12"/>
    <mergeCell ref="A13:A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33"/>
  <sheetViews>
    <sheetView workbookViewId="0">
      <selection activeCell="G14" sqref="G14"/>
    </sheetView>
  </sheetViews>
  <sheetFormatPr baseColWidth="10" defaultColWidth="11.42578125" defaultRowHeight="15.75" x14ac:dyDescent="0.25"/>
  <cols>
    <col min="1" max="1" width="41.140625" style="1" customWidth="1"/>
    <col min="2" max="2" width="31.42578125" style="1" customWidth="1"/>
    <col min="3" max="3" width="12.28515625" style="1" customWidth="1"/>
    <col min="4" max="4" width="16" style="1" customWidth="1"/>
    <col min="5" max="5" width="15.7109375" style="1" customWidth="1"/>
    <col min="6" max="6" width="16.7109375" style="1" customWidth="1"/>
    <col min="7" max="7" width="11.42578125" style="3"/>
    <col min="8" max="16384" width="11.42578125" style="1"/>
  </cols>
  <sheetData>
    <row r="1" spans="1:8" x14ac:dyDescent="0.25">
      <c r="A1" s="225" t="s">
        <v>214</v>
      </c>
      <c r="B1" s="225"/>
      <c r="C1" s="225"/>
      <c r="D1" s="225"/>
      <c r="E1" s="225"/>
      <c r="F1" s="225"/>
      <c r="G1" s="225"/>
    </row>
    <row r="2" spans="1:8" x14ac:dyDescent="0.25">
      <c r="A2" s="68"/>
      <c r="B2" s="68"/>
      <c r="C2" s="68"/>
      <c r="D2" s="68"/>
      <c r="E2" s="68"/>
      <c r="F2" s="68"/>
      <c r="G2" s="68"/>
    </row>
    <row r="4" spans="1:8" ht="63" x14ac:dyDescent="0.25">
      <c r="A4" s="41" t="s">
        <v>44</v>
      </c>
      <c r="B4" s="42" t="s">
        <v>45</v>
      </c>
      <c r="C4" s="42" t="s">
        <v>46</v>
      </c>
      <c r="D4" s="42" t="s">
        <v>47</v>
      </c>
      <c r="E4" s="42" t="s">
        <v>48</v>
      </c>
      <c r="F4" s="42" t="s">
        <v>49</v>
      </c>
      <c r="G4" s="43" t="s">
        <v>50</v>
      </c>
      <c r="H4" s="40" t="s">
        <v>222</v>
      </c>
    </row>
    <row r="5" spans="1:8" x14ac:dyDescent="0.25">
      <c r="A5" s="250"/>
      <c r="B5" s="8" t="s">
        <v>52</v>
      </c>
      <c r="C5" s="6"/>
      <c r="D5" s="6">
        <v>1</v>
      </c>
      <c r="E5" s="6"/>
      <c r="F5" s="113"/>
      <c r="G5" s="47">
        <v>1</v>
      </c>
      <c r="H5" s="19">
        <f>G5-D5</f>
        <v>0</v>
      </c>
    </row>
    <row r="6" spans="1:8" x14ac:dyDescent="0.25">
      <c r="A6" s="251"/>
      <c r="B6" s="184" t="s">
        <v>53</v>
      </c>
      <c r="C6" s="51"/>
      <c r="D6" s="51">
        <v>2</v>
      </c>
      <c r="E6" s="51"/>
      <c r="F6" s="121"/>
      <c r="G6" s="47">
        <v>2</v>
      </c>
      <c r="H6" s="36">
        <f t="shared" ref="H6:H33" si="0">G6-D6</f>
        <v>0</v>
      </c>
    </row>
    <row r="7" spans="1:8" x14ac:dyDescent="0.25">
      <c r="A7" s="252" t="s">
        <v>4</v>
      </c>
      <c r="B7" s="116" t="s">
        <v>55</v>
      </c>
      <c r="C7" s="101"/>
      <c r="D7" s="187">
        <v>1</v>
      </c>
      <c r="E7" s="101"/>
      <c r="F7" s="118"/>
      <c r="G7" s="48">
        <v>1</v>
      </c>
      <c r="H7" s="119">
        <f t="shared" si="0"/>
        <v>0</v>
      </c>
    </row>
    <row r="8" spans="1:8" x14ac:dyDescent="0.25">
      <c r="A8" s="253"/>
      <c r="B8" s="171" t="s">
        <v>109</v>
      </c>
      <c r="C8" s="172"/>
      <c r="D8" s="188">
        <v>1</v>
      </c>
      <c r="E8" s="172"/>
      <c r="F8" s="186"/>
      <c r="G8" s="49">
        <v>1</v>
      </c>
      <c r="H8" s="134">
        <f t="shared" si="0"/>
        <v>0</v>
      </c>
    </row>
    <row r="9" spans="1:8" x14ac:dyDescent="0.25">
      <c r="A9" s="248" t="s">
        <v>110</v>
      </c>
      <c r="B9" s="5" t="s">
        <v>55</v>
      </c>
      <c r="C9" s="11"/>
      <c r="D9" s="15">
        <v>1</v>
      </c>
      <c r="E9" s="11"/>
      <c r="F9" s="113"/>
      <c r="G9" s="48">
        <v>1</v>
      </c>
      <c r="H9" s="19">
        <f t="shared" si="0"/>
        <v>0</v>
      </c>
    </row>
    <row r="10" spans="1:8" x14ac:dyDescent="0.25">
      <c r="A10" s="249"/>
      <c r="B10" s="5" t="s">
        <v>6</v>
      </c>
      <c r="C10" s="22"/>
      <c r="D10" s="15">
        <v>1</v>
      </c>
      <c r="E10" s="11"/>
      <c r="F10" s="113"/>
      <c r="G10" s="48">
        <v>1</v>
      </c>
      <c r="H10" s="19">
        <f t="shared" si="0"/>
        <v>0</v>
      </c>
    </row>
    <row r="11" spans="1:8" x14ac:dyDescent="0.25">
      <c r="A11" s="246" t="s">
        <v>19</v>
      </c>
      <c r="B11" s="156" t="s">
        <v>275</v>
      </c>
      <c r="C11" s="172"/>
      <c r="D11" s="172">
        <v>1</v>
      </c>
      <c r="E11" s="172"/>
      <c r="F11" s="186"/>
      <c r="G11" s="49">
        <v>1</v>
      </c>
      <c r="H11" s="134">
        <f>G11-D11</f>
        <v>0</v>
      </c>
    </row>
    <row r="12" spans="1:8" x14ac:dyDescent="0.25">
      <c r="A12" s="247"/>
      <c r="B12" s="120" t="s">
        <v>20</v>
      </c>
      <c r="C12" s="189"/>
      <c r="D12" s="101">
        <v>1</v>
      </c>
      <c r="E12" s="102"/>
      <c r="F12" s="190"/>
      <c r="G12" s="159">
        <v>1</v>
      </c>
      <c r="H12" s="119">
        <f>G12-D12</f>
        <v>0</v>
      </c>
    </row>
    <row r="13" spans="1:8" x14ac:dyDescent="0.25">
      <c r="A13" s="248" t="s">
        <v>7</v>
      </c>
      <c r="B13" s="5" t="s">
        <v>55</v>
      </c>
      <c r="C13" s="11"/>
      <c r="D13" s="15">
        <v>1</v>
      </c>
      <c r="E13" s="11"/>
      <c r="F13" s="113"/>
      <c r="G13" s="48">
        <v>1</v>
      </c>
      <c r="H13" s="19">
        <f t="shared" si="0"/>
        <v>0</v>
      </c>
    </row>
    <row r="14" spans="1:8" ht="31.5" x14ac:dyDescent="0.25">
      <c r="A14" s="249"/>
      <c r="B14" s="5" t="s">
        <v>111</v>
      </c>
      <c r="C14" s="11"/>
      <c r="D14" s="11">
        <v>1</v>
      </c>
      <c r="E14" s="22"/>
      <c r="F14" s="113"/>
      <c r="G14" s="48">
        <v>0</v>
      </c>
      <c r="H14" s="19">
        <f t="shared" si="0"/>
        <v>-1</v>
      </c>
    </row>
    <row r="15" spans="1:8" ht="31.5" customHeight="1" x14ac:dyDescent="0.25">
      <c r="A15" s="246" t="s">
        <v>10</v>
      </c>
      <c r="B15" s="171" t="s">
        <v>55</v>
      </c>
      <c r="C15" s="172"/>
      <c r="D15" s="172">
        <v>1</v>
      </c>
      <c r="E15" s="172"/>
      <c r="F15" s="186"/>
      <c r="G15" s="49">
        <v>1</v>
      </c>
      <c r="H15" s="134">
        <f t="shared" si="0"/>
        <v>0</v>
      </c>
    </row>
    <row r="16" spans="1:8" ht="47.25" x14ac:dyDescent="0.25">
      <c r="A16" s="247"/>
      <c r="B16" s="191" t="s">
        <v>42</v>
      </c>
      <c r="C16" s="175"/>
      <c r="D16" s="172">
        <v>2</v>
      </c>
      <c r="E16" s="175"/>
      <c r="F16" s="186"/>
      <c r="G16" s="49">
        <v>1</v>
      </c>
      <c r="H16" s="134">
        <f t="shared" si="0"/>
        <v>-1</v>
      </c>
    </row>
    <row r="17" spans="1:8" ht="31.5" customHeight="1" x14ac:dyDescent="0.25">
      <c r="A17" s="248" t="s">
        <v>8</v>
      </c>
      <c r="B17" s="5" t="s">
        <v>55</v>
      </c>
      <c r="C17" s="11"/>
      <c r="D17" s="11">
        <v>1</v>
      </c>
      <c r="E17" s="11"/>
      <c r="F17" s="113"/>
      <c r="G17" s="48">
        <v>1</v>
      </c>
      <c r="H17" s="19">
        <f t="shared" si="0"/>
        <v>0</v>
      </c>
    </row>
    <row r="18" spans="1:8" ht="18" customHeight="1" x14ac:dyDescent="0.25">
      <c r="A18" s="249"/>
      <c r="B18" s="5" t="s">
        <v>271</v>
      </c>
      <c r="C18" s="11"/>
      <c r="D18" s="11">
        <v>1</v>
      </c>
      <c r="E18" s="11"/>
      <c r="F18" s="113"/>
      <c r="G18" s="48">
        <v>1</v>
      </c>
      <c r="H18" s="19">
        <f t="shared" si="0"/>
        <v>0</v>
      </c>
    </row>
    <row r="19" spans="1:8" ht="23.25" customHeight="1" x14ac:dyDescent="0.25">
      <c r="A19" s="246" t="s">
        <v>14</v>
      </c>
      <c r="B19" s="171" t="s">
        <v>55</v>
      </c>
      <c r="C19" s="172"/>
      <c r="D19" s="172">
        <v>1</v>
      </c>
      <c r="E19" s="172">
        <v>4150</v>
      </c>
      <c r="F19" s="186">
        <f>+E19/1840</f>
        <v>2.2554347826086958</v>
      </c>
      <c r="G19" s="49">
        <v>1</v>
      </c>
      <c r="H19" s="134">
        <f t="shared" si="0"/>
        <v>0</v>
      </c>
    </row>
    <row r="20" spans="1:8" x14ac:dyDescent="0.25">
      <c r="A20" s="247"/>
      <c r="B20" s="192" t="s">
        <v>112</v>
      </c>
      <c r="C20" s="193"/>
      <c r="D20" s="101">
        <v>2</v>
      </c>
      <c r="E20" s="101"/>
      <c r="F20" s="186">
        <f t="shared" ref="F20:F32" si="1">+E20/1840</f>
        <v>0</v>
      </c>
      <c r="G20" s="48">
        <v>1</v>
      </c>
      <c r="H20" s="119">
        <f t="shared" si="0"/>
        <v>-1</v>
      </c>
    </row>
    <row r="21" spans="1:8" x14ac:dyDescent="0.25">
      <c r="A21" s="248" t="s">
        <v>113</v>
      </c>
      <c r="B21" s="5" t="s">
        <v>55</v>
      </c>
      <c r="C21" s="11"/>
      <c r="D21" s="11">
        <v>1</v>
      </c>
      <c r="E21" s="11">
        <v>3185</v>
      </c>
      <c r="F21" s="113">
        <f t="shared" si="1"/>
        <v>1.7309782608695652</v>
      </c>
      <c r="G21" s="48">
        <v>1</v>
      </c>
      <c r="H21" s="19">
        <f t="shared" si="0"/>
        <v>0</v>
      </c>
    </row>
    <row r="22" spans="1:8" x14ac:dyDescent="0.25">
      <c r="A22" s="249"/>
      <c r="B22" s="5" t="s">
        <v>114</v>
      </c>
      <c r="C22" s="11"/>
      <c r="D22" s="11">
        <v>1</v>
      </c>
      <c r="E22" s="11"/>
      <c r="F22" s="113">
        <f t="shared" si="1"/>
        <v>0</v>
      </c>
      <c r="G22" s="48">
        <v>1</v>
      </c>
      <c r="H22" s="19">
        <f t="shared" si="0"/>
        <v>0</v>
      </c>
    </row>
    <row r="23" spans="1:8" ht="31.5" customHeight="1" x14ac:dyDescent="0.25">
      <c r="A23" s="246" t="s">
        <v>115</v>
      </c>
      <c r="B23" s="171" t="s">
        <v>55</v>
      </c>
      <c r="C23" s="172"/>
      <c r="D23" s="172">
        <v>1</v>
      </c>
      <c r="E23" s="172">
        <v>3612</v>
      </c>
      <c r="F23" s="186">
        <f t="shared" si="1"/>
        <v>1.9630434782608697</v>
      </c>
      <c r="G23" s="49">
        <v>1</v>
      </c>
      <c r="H23" s="134">
        <f t="shared" si="0"/>
        <v>0</v>
      </c>
    </row>
    <row r="24" spans="1:8" x14ac:dyDescent="0.25">
      <c r="A24" s="247"/>
      <c r="B24" s="116" t="s">
        <v>116</v>
      </c>
      <c r="C24" s="101"/>
      <c r="D24" s="101">
        <v>1</v>
      </c>
      <c r="E24" s="101"/>
      <c r="F24" s="186">
        <f t="shared" si="1"/>
        <v>0</v>
      </c>
      <c r="G24" s="48">
        <v>1</v>
      </c>
      <c r="H24" s="119">
        <f t="shared" si="0"/>
        <v>0</v>
      </c>
    </row>
    <row r="25" spans="1:8" x14ac:dyDescent="0.25">
      <c r="A25" s="248" t="s">
        <v>117</v>
      </c>
      <c r="B25" s="5" t="s">
        <v>55</v>
      </c>
      <c r="C25" s="11"/>
      <c r="D25" s="11">
        <v>1</v>
      </c>
      <c r="E25" s="11">
        <v>3100</v>
      </c>
      <c r="F25" s="113">
        <f t="shared" si="1"/>
        <v>1.6847826086956521</v>
      </c>
      <c r="G25" s="48">
        <v>1</v>
      </c>
      <c r="H25" s="19">
        <f t="shared" si="0"/>
        <v>0</v>
      </c>
    </row>
    <row r="26" spans="1:8" ht="31.5" x14ac:dyDescent="0.25">
      <c r="A26" s="249"/>
      <c r="B26" s="5" t="s">
        <v>118</v>
      </c>
      <c r="C26" s="11"/>
      <c r="D26" s="11">
        <v>2</v>
      </c>
      <c r="E26" s="11"/>
      <c r="F26" s="113">
        <f t="shared" si="1"/>
        <v>0</v>
      </c>
      <c r="G26" s="48">
        <v>1</v>
      </c>
      <c r="H26" s="19">
        <f t="shared" si="0"/>
        <v>-1</v>
      </c>
    </row>
    <row r="27" spans="1:8" x14ac:dyDescent="0.25">
      <c r="A27" s="246" t="s">
        <v>16</v>
      </c>
      <c r="B27" s="171" t="s">
        <v>55</v>
      </c>
      <c r="C27" s="172"/>
      <c r="D27" s="172">
        <v>1</v>
      </c>
      <c r="E27" s="172">
        <v>2257</v>
      </c>
      <c r="F27" s="186">
        <f t="shared" si="1"/>
        <v>1.2266304347826087</v>
      </c>
      <c r="G27" s="49">
        <v>1</v>
      </c>
      <c r="H27" s="134">
        <f t="shared" si="0"/>
        <v>0</v>
      </c>
    </row>
    <row r="28" spans="1:8" x14ac:dyDescent="0.25">
      <c r="A28" s="247"/>
      <c r="B28" s="116" t="s">
        <v>119</v>
      </c>
      <c r="C28" s="101"/>
      <c r="D28" s="101">
        <v>1</v>
      </c>
      <c r="E28" s="101">
        <v>7860</v>
      </c>
      <c r="F28" s="186">
        <f t="shared" si="1"/>
        <v>4.2717391304347823</v>
      </c>
      <c r="G28" s="48">
        <v>4</v>
      </c>
      <c r="H28" s="119">
        <f t="shared" si="0"/>
        <v>3</v>
      </c>
    </row>
    <row r="29" spans="1:8" x14ac:dyDescent="0.25">
      <c r="A29" s="248" t="s">
        <v>120</v>
      </c>
      <c r="B29" s="5" t="s">
        <v>55</v>
      </c>
      <c r="C29" s="11"/>
      <c r="D29" s="11">
        <v>1</v>
      </c>
      <c r="E29" s="11">
        <v>6223</v>
      </c>
      <c r="F29" s="113">
        <f t="shared" si="1"/>
        <v>3.3820652173913044</v>
      </c>
      <c r="G29" s="48">
        <v>1</v>
      </c>
      <c r="H29" s="19">
        <f t="shared" si="0"/>
        <v>0</v>
      </c>
    </row>
    <row r="30" spans="1:8" x14ac:dyDescent="0.25">
      <c r="A30" s="249"/>
      <c r="B30" s="5" t="s">
        <v>121</v>
      </c>
      <c r="C30" s="11"/>
      <c r="D30" s="11">
        <v>1</v>
      </c>
      <c r="E30" s="11">
        <v>0</v>
      </c>
      <c r="F30" s="113">
        <f t="shared" si="1"/>
        <v>0</v>
      </c>
      <c r="G30" s="48">
        <v>2</v>
      </c>
      <c r="H30" s="19">
        <f t="shared" si="0"/>
        <v>1</v>
      </c>
    </row>
    <row r="31" spans="1:8" x14ac:dyDescent="0.25">
      <c r="A31" s="246" t="s">
        <v>12</v>
      </c>
      <c r="B31" s="171" t="s">
        <v>55</v>
      </c>
      <c r="C31" s="172"/>
      <c r="D31" s="172">
        <v>1</v>
      </c>
      <c r="E31" s="172">
        <v>3750</v>
      </c>
      <c r="F31" s="186">
        <f t="shared" si="1"/>
        <v>2.0380434782608696</v>
      </c>
      <c r="G31" s="49">
        <v>1</v>
      </c>
      <c r="H31" s="134">
        <f t="shared" si="0"/>
        <v>0</v>
      </c>
    </row>
    <row r="32" spans="1:8" x14ac:dyDescent="0.25">
      <c r="A32" s="247"/>
      <c r="B32" s="116" t="s">
        <v>122</v>
      </c>
      <c r="C32" s="101"/>
      <c r="D32" s="101">
        <v>1</v>
      </c>
      <c r="E32" s="101"/>
      <c r="F32" s="186">
        <f t="shared" si="1"/>
        <v>0</v>
      </c>
      <c r="G32" s="48">
        <v>1</v>
      </c>
      <c r="H32" s="119">
        <f t="shared" si="0"/>
        <v>0</v>
      </c>
    </row>
    <row r="33" spans="1:8" s="2" customFormat="1" ht="22.15" customHeight="1" x14ac:dyDescent="0.25">
      <c r="A33" s="70" t="s">
        <v>188</v>
      </c>
      <c r="B33" s="70"/>
      <c r="C33" s="69">
        <v>27</v>
      </c>
      <c r="D33" s="72">
        <f>SUM(D5:D32)</f>
        <v>32</v>
      </c>
      <c r="E33" s="70"/>
      <c r="F33" s="71"/>
      <c r="G33" s="72">
        <f>SUM(G5:G32)</f>
        <v>32</v>
      </c>
      <c r="H33" s="73">
        <f t="shared" si="0"/>
        <v>0</v>
      </c>
    </row>
  </sheetData>
  <mergeCells count="15">
    <mergeCell ref="A1:G1"/>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I33"/>
  <sheetViews>
    <sheetView tabSelected="1" topLeftCell="A4" workbookViewId="0">
      <selection activeCell="K16" sqref="K16"/>
    </sheetView>
  </sheetViews>
  <sheetFormatPr baseColWidth="10" defaultColWidth="11.42578125" defaultRowHeight="15.75" x14ac:dyDescent="0.25"/>
  <cols>
    <col min="1" max="1" width="35" style="1" customWidth="1"/>
    <col min="2" max="2" width="31.42578125" style="1" customWidth="1"/>
    <col min="3" max="3" width="12.28515625" style="1" customWidth="1"/>
    <col min="4" max="4" width="16" style="1" customWidth="1"/>
    <col min="5" max="5" width="15.7109375" style="1" customWidth="1"/>
    <col min="6" max="6" width="16.7109375" style="1" customWidth="1"/>
    <col min="7" max="7" width="11.42578125" style="68"/>
    <col min="8" max="16384" width="11.42578125" style="1"/>
  </cols>
  <sheetData>
    <row r="1" spans="1:9" x14ac:dyDescent="0.25">
      <c r="A1" s="225" t="s">
        <v>215</v>
      </c>
      <c r="B1" s="225"/>
      <c r="C1" s="225"/>
      <c r="D1" s="225"/>
      <c r="E1" s="225"/>
      <c r="F1" s="225"/>
      <c r="G1" s="225"/>
      <c r="H1" s="225"/>
      <c r="I1" s="225"/>
    </row>
    <row r="2" spans="1:9" x14ac:dyDescent="0.25">
      <c r="A2" s="68"/>
      <c r="B2" s="68"/>
      <c r="C2" s="68"/>
      <c r="D2" s="68"/>
      <c r="E2" s="68"/>
      <c r="F2" s="68"/>
      <c r="H2" s="68"/>
      <c r="I2" s="68"/>
    </row>
    <row r="4" spans="1:9" ht="63" x14ac:dyDescent="0.25">
      <c r="A4" s="41" t="s">
        <v>44</v>
      </c>
      <c r="B4" s="42" t="s">
        <v>45</v>
      </c>
      <c r="C4" s="42" t="s">
        <v>46</v>
      </c>
      <c r="D4" s="42" t="s">
        <v>47</v>
      </c>
      <c r="E4" s="42" t="s">
        <v>48</v>
      </c>
      <c r="F4" s="42" t="s">
        <v>49</v>
      </c>
      <c r="G4" s="43" t="s">
        <v>50</v>
      </c>
      <c r="H4" s="40" t="s">
        <v>222</v>
      </c>
    </row>
    <row r="5" spans="1:9" x14ac:dyDescent="0.25">
      <c r="A5" s="226"/>
      <c r="B5" s="184" t="s">
        <v>52</v>
      </c>
      <c r="C5" s="51"/>
      <c r="D5" s="51">
        <v>1</v>
      </c>
      <c r="E5" s="51"/>
      <c r="F5" s="185"/>
      <c r="G5" s="47">
        <v>1</v>
      </c>
      <c r="H5" s="36">
        <f>G5-D5</f>
        <v>0</v>
      </c>
    </row>
    <row r="6" spans="1:9" x14ac:dyDescent="0.25">
      <c r="A6" s="227"/>
      <c r="B6" s="184" t="s">
        <v>53</v>
      </c>
      <c r="C6" s="51"/>
      <c r="D6" s="51">
        <v>2</v>
      </c>
      <c r="E6" s="51"/>
      <c r="F6" s="185"/>
      <c r="G6" s="47">
        <v>2</v>
      </c>
      <c r="H6" s="36">
        <f t="shared" ref="H6:H33" si="0">G6-D6</f>
        <v>0</v>
      </c>
    </row>
    <row r="7" spans="1:9" x14ac:dyDescent="0.25">
      <c r="A7" s="231" t="s">
        <v>4</v>
      </c>
      <c r="B7" s="116" t="s">
        <v>55</v>
      </c>
      <c r="C7" s="101"/>
      <c r="D7" s="187">
        <v>1</v>
      </c>
      <c r="E7" s="101"/>
      <c r="F7" s="194"/>
      <c r="G7" s="48">
        <v>1</v>
      </c>
      <c r="H7" s="119">
        <f t="shared" si="0"/>
        <v>0</v>
      </c>
    </row>
    <row r="8" spans="1:9" x14ac:dyDescent="0.25">
      <c r="A8" s="232"/>
      <c r="B8" s="171" t="s">
        <v>109</v>
      </c>
      <c r="C8" s="172"/>
      <c r="D8" s="188">
        <v>1</v>
      </c>
      <c r="E8" s="172"/>
      <c r="F8" s="179"/>
      <c r="G8" s="49">
        <v>1</v>
      </c>
      <c r="H8" s="134">
        <f t="shared" si="0"/>
        <v>0</v>
      </c>
    </row>
    <row r="9" spans="1:9" x14ac:dyDescent="0.25">
      <c r="A9" s="231" t="s">
        <v>110</v>
      </c>
      <c r="B9" s="116" t="s">
        <v>55</v>
      </c>
      <c r="C9" s="101"/>
      <c r="D9" s="187">
        <v>1</v>
      </c>
      <c r="E9" s="101"/>
      <c r="F9" s="194"/>
      <c r="G9" s="48">
        <v>1</v>
      </c>
      <c r="H9" s="119">
        <f t="shared" si="0"/>
        <v>0</v>
      </c>
    </row>
    <row r="10" spans="1:9" x14ac:dyDescent="0.25">
      <c r="A10" s="232"/>
      <c r="B10" s="171" t="s">
        <v>6</v>
      </c>
      <c r="C10" s="175"/>
      <c r="D10" s="188">
        <v>1</v>
      </c>
      <c r="E10" s="172"/>
      <c r="F10" s="179"/>
      <c r="G10" s="49">
        <v>1</v>
      </c>
      <c r="H10" s="134">
        <f t="shared" si="0"/>
        <v>0</v>
      </c>
    </row>
    <row r="11" spans="1:9" x14ac:dyDescent="0.25">
      <c r="A11" s="221" t="s">
        <v>19</v>
      </c>
      <c r="B11" s="18" t="s">
        <v>275</v>
      </c>
      <c r="C11" s="35"/>
      <c r="D11" s="35">
        <v>1</v>
      </c>
      <c r="E11" s="35"/>
      <c r="F11" s="185"/>
      <c r="G11" s="49">
        <v>1</v>
      </c>
      <c r="H11" s="36">
        <f>G11-D11</f>
        <v>0</v>
      </c>
    </row>
    <row r="12" spans="1:9" x14ac:dyDescent="0.25">
      <c r="A12" s="222"/>
      <c r="B12" s="24" t="s">
        <v>20</v>
      </c>
      <c r="C12" s="25"/>
      <c r="D12" s="11">
        <v>1</v>
      </c>
      <c r="E12" s="26"/>
      <c r="F12" s="13"/>
      <c r="G12" s="159">
        <v>1</v>
      </c>
      <c r="H12" s="19">
        <f>G12-D12</f>
        <v>0</v>
      </c>
    </row>
    <row r="13" spans="1:9" ht="31.5" customHeight="1" x14ac:dyDescent="0.25">
      <c r="A13" s="231" t="s">
        <v>7</v>
      </c>
      <c r="B13" s="116" t="s">
        <v>55</v>
      </c>
      <c r="C13" s="101"/>
      <c r="D13" s="187">
        <v>1</v>
      </c>
      <c r="E13" s="101"/>
      <c r="F13" s="194"/>
      <c r="G13" s="48">
        <v>1</v>
      </c>
      <c r="H13" s="119">
        <f t="shared" si="0"/>
        <v>0</v>
      </c>
    </row>
    <row r="14" spans="1:9" ht="31.5" x14ac:dyDescent="0.25">
      <c r="A14" s="236"/>
      <c r="B14" s="171" t="s">
        <v>111</v>
      </c>
      <c r="C14" s="172"/>
      <c r="D14" s="172">
        <v>1</v>
      </c>
      <c r="E14" s="175"/>
      <c r="F14" s="179"/>
      <c r="G14" s="49">
        <v>0</v>
      </c>
      <c r="H14" s="134">
        <f t="shared" si="0"/>
        <v>-1</v>
      </c>
    </row>
    <row r="15" spans="1:9" ht="31.5" customHeight="1" x14ac:dyDescent="0.25">
      <c r="A15" s="221" t="s">
        <v>10</v>
      </c>
      <c r="B15" s="52" t="s">
        <v>55</v>
      </c>
      <c r="C15" s="35"/>
      <c r="D15" s="35">
        <v>1</v>
      </c>
      <c r="E15" s="35"/>
      <c r="F15" s="185"/>
      <c r="G15" s="49">
        <v>1</v>
      </c>
      <c r="H15" s="36">
        <f t="shared" si="0"/>
        <v>0</v>
      </c>
    </row>
    <row r="16" spans="1:9" ht="47.25" x14ac:dyDescent="0.25">
      <c r="A16" s="222"/>
      <c r="B16" s="198" t="s">
        <v>42</v>
      </c>
      <c r="C16" s="199"/>
      <c r="D16" s="35">
        <v>2</v>
      </c>
      <c r="E16" s="199"/>
      <c r="F16" s="185"/>
      <c r="G16" s="49">
        <v>1</v>
      </c>
      <c r="H16" s="36">
        <f t="shared" si="0"/>
        <v>-1</v>
      </c>
    </row>
    <row r="17" spans="1:8" ht="31.5" customHeight="1" x14ac:dyDescent="0.25">
      <c r="A17" s="254" t="s">
        <v>8</v>
      </c>
      <c r="B17" s="116" t="s">
        <v>55</v>
      </c>
      <c r="C17" s="175"/>
      <c r="D17" s="172"/>
      <c r="E17" s="175"/>
      <c r="F17" s="179"/>
      <c r="G17" s="49">
        <v>1</v>
      </c>
      <c r="H17" s="134"/>
    </row>
    <row r="18" spans="1:8" ht="47.25" x14ac:dyDescent="0.25">
      <c r="A18" s="255"/>
      <c r="B18" s="163" t="s">
        <v>276</v>
      </c>
      <c r="C18" s="101"/>
      <c r="D18" s="101">
        <v>1</v>
      </c>
      <c r="E18" s="101"/>
      <c r="F18" s="194"/>
      <c r="G18" s="48">
        <v>1</v>
      </c>
      <c r="H18" s="119">
        <f t="shared" si="0"/>
        <v>0</v>
      </c>
    </row>
    <row r="19" spans="1:8" x14ac:dyDescent="0.25">
      <c r="A19" s="221" t="s">
        <v>14</v>
      </c>
      <c r="B19" s="52" t="s">
        <v>55</v>
      </c>
      <c r="C19" s="35"/>
      <c r="D19" s="35">
        <v>2</v>
      </c>
      <c r="E19" s="35">
        <v>3748</v>
      </c>
      <c r="F19" s="121">
        <f>+E19/1840</f>
        <v>2.0369565217391306</v>
      </c>
      <c r="G19" s="49">
        <v>1</v>
      </c>
      <c r="H19" s="36">
        <f t="shared" si="0"/>
        <v>-1</v>
      </c>
    </row>
    <row r="20" spans="1:8" x14ac:dyDescent="0.25">
      <c r="A20" s="222"/>
      <c r="B20" s="198" t="s">
        <v>112</v>
      </c>
      <c r="C20" s="199"/>
      <c r="D20" s="35">
        <v>1</v>
      </c>
      <c r="E20" s="35"/>
      <c r="F20" s="121">
        <f t="shared" ref="F20:F32" si="1">+E20/1840</f>
        <v>0</v>
      </c>
      <c r="G20" s="49">
        <v>1</v>
      </c>
      <c r="H20" s="36">
        <f t="shared" si="0"/>
        <v>0</v>
      </c>
    </row>
    <row r="21" spans="1:8" x14ac:dyDescent="0.25">
      <c r="A21" s="223" t="s">
        <v>113</v>
      </c>
      <c r="B21" s="171" t="s">
        <v>55</v>
      </c>
      <c r="C21" s="172"/>
      <c r="D21" s="172">
        <v>1</v>
      </c>
      <c r="E21" s="172">
        <v>3180</v>
      </c>
      <c r="F21" s="186">
        <f t="shared" si="1"/>
        <v>1.7282608695652173</v>
      </c>
      <c r="G21" s="49">
        <v>1</v>
      </c>
      <c r="H21" s="134">
        <f t="shared" si="0"/>
        <v>0</v>
      </c>
    </row>
    <row r="22" spans="1:8" x14ac:dyDescent="0.25">
      <c r="A22" s="224"/>
      <c r="B22" s="116" t="s">
        <v>114</v>
      </c>
      <c r="C22" s="101"/>
      <c r="D22" s="101">
        <v>1</v>
      </c>
      <c r="E22" s="101"/>
      <c r="F22" s="186">
        <f t="shared" si="1"/>
        <v>0</v>
      </c>
      <c r="G22" s="48">
        <v>1</v>
      </c>
      <c r="H22" s="119">
        <f t="shared" si="0"/>
        <v>0</v>
      </c>
    </row>
    <row r="23" spans="1:8" ht="31.5" customHeight="1" x14ac:dyDescent="0.25">
      <c r="A23" s="221" t="s">
        <v>115</v>
      </c>
      <c r="B23" s="52" t="s">
        <v>55</v>
      </c>
      <c r="C23" s="35"/>
      <c r="D23" s="35">
        <v>1</v>
      </c>
      <c r="E23" s="35">
        <v>3009</v>
      </c>
      <c r="F23" s="121">
        <f t="shared" si="1"/>
        <v>1.6353260869565218</v>
      </c>
      <c r="G23" s="49">
        <v>1</v>
      </c>
      <c r="H23" s="36">
        <f t="shared" si="0"/>
        <v>0</v>
      </c>
    </row>
    <row r="24" spans="1:8" x14ac:dyDescent="0.25">
      <c r="A24" s="222"/>
      <c r="B24" s="52" t="s">
        <v>116</v>
      </c>
      <c r="C24" s="35"/>
      <c r="D24" s="35">
        <v>1</v>
      </c>
      <c r="E24" s="35"/>
      <c r="F24" s="121">
        <f t="shared" si="1"/>
        <v>0</v>
      </c>
      <c r="G24" s="49">
        <v>1</v>
      </c>
      <c r="H24" s="36">
        <f t="shared" si="0"/>
        <v>0</v>
      </c>
    </row>
    <row r="25" spans="1:8" x14ac:dyDescent="0.25">
      <c r="A25" s="223" t="s">
        <v>117</v>
      </c>
      <c r="B25" s="171" t="s">
        <v>55</v>
      </c>
      <c r="C25" s="172"/>
      <c r="D25" s="172">
        <v>2</v>
      </c>
      <c r="E25" s="172">
        <v>2900</v>
      </c>
      <c r="F25" s="186">
        <f t="shared" si="1"/>
        <v>1.576086956521739</v>
      </c>
      <c r="G25" s="49">
        <v>1</v>
      </c>
      <c r="H25" s="134">
        <f t="shared" si="0"/>
        <v>-1</v>
      </c>
    </row>
    <row r="26" spans="1:8" ht="31.5" x14ac:dyDescent="0.25">
      <c r="A26" s="224"/>
      <c r="B26" s="116" t="s">
        <v>118</v>
      </c>
      <c r="C26" s="101"/>
      <c r="D26" s="101">
        <v>1</v>
      </c>
      <c r="E26" s="101"/>
      <c r="F26" s="186">
        <f t="shared" si="1"/>
        <v>0</v>
      </c>
      <c r="G26" s="48">
        <v>1</v>
      </c>
      <c r="H26" s="119">
        <f t="shared" si="0"/>
        <v>0</v>
      </c>
    </row>
    <row r="27" spans="1:8" x14ac:dyDescent="0.25">
      <c r="A27" s="221" t="s">
        <v>16</v>
      </c>
      <c r="B27" s="52" t="s">
        <v>55</v>
      </c>
      <c r="C27" s="35"/>
      <c r="D27" s="35">
        <v>1</v>
      </c>
      <c r="E27" s="35">
        <v>2302</v>
      </c>
      <c r="F27" s="121">
        <f t="shared" si="1"/>
        <v>1.2510869565217391</v>
      </c>
      <c r="G27" s="49">
        <v>1</v>
      </c>
      <c r="H27" s="36">
        <f t="shared" si="0"/>
        <v>0</v>
      </c>
    </row>
    <row r="28" spans="1:8" x14ac:dyDescent="0.25">
      <c r="A28" s="222"/>
      <c r="B28" s="52" t="s">
        <v>119</v>
      </c>
      <c r="C28" s="35"/>
      <c r="D28" s="35">
        <v>1</v>
      </c>
      <c r="E28" s="35">
        <v>6872</v>
      </c>
      <c r="F28" s="121">
        <f t="shared" si="1"/>
        <v>3.7347826086956522</v>
      </c>
      <c r="G28" s="49">
        <v>4</v>
      </c>
      <c r="H28" s="36">
        <f t="shared" si="0"/>
        <v>3</v>
      </c>
    </row>
    <row r="29" spans="1:8" x14ac:dyDescent="0.25">
      <c r="A29" s="223" t="s">
        <v>120</v>
      </c>
      <c r="B29" s="171" t="s">
        <v>55</v>
      </c>
      <c r="C29" s="172"/>
      <c r="D29" s="172">
        <v>1</v>
      </c>
      <c r="E29" s="172">
        <v>6250</v>
      </c>
      <c r="F29" s="186">
        <f t="shared" si="1"/>
        <v>3.3967391304347827</v>
      </c>
      <c r="G29" s="49">
        <v>1</v>
      </c>
      <c r="H29" s="134">
        <f t="shared" si="0"/>
        <v>0</v>
      </c>
    </row>
    <row r="30" spans="1:8" x14ac:dyDescent="0.25">
      <c r="A30" s="224"/>
      <c r="B30" s="116" t="s">
        <v>244</v>
      </c>
      <c r="C30" s="101"/>
      <c r="D30" s="101">
        <v>1</v>
      </c>
      <c r="E30" s="101">
        <v>0</v>
      </c>
      <c r="F30" s="186">
        <f t="shared" si="1"/>
        <v>0</v>
      </c>
      <c r="G30" s="48">
        <v>2</v>
      </c>
      <c r="H30" s="119">
        <f t="shared" si="0"/>
        <v>1</v>
      </c>
    </row>
    <row r="31" spans="1:8" x14ac:dyDescent="0.25">
      <c r="A31" s="221" t="s">
        <v>12</v>
      </c>
      <c r="B31" s="52" t="s">
        <v>55</v>
      </c>
      <c r="C31" s="35"/>
      <c r="D31" s="35">
        <v>1</v>
      </c>
      <c r="E31" s="35">
        <v>2752</v>
      </c>
      <c r="F31" s="121">
        <f t="shared" si="1"/>
        <v>1.4956521739130435</v>
      </c>
      <c r="G31" s="49">
        <v>1</v>
      </c>
      <c r="H31" s="36">
        <f t="shared" si="0"/>
        <v>0</v>
      </c>
    </row>
    <row r="32" spans="1:8" x14ac:dyDescent="0.25">
      <c r="A32" s="222"/>
      <c r="B32" s="52" t="s">
        <v>122</v>
      </c>
      <c r="C32" s="35"/>
      <c r="D32" s="35">
        <v>1</v>
      </c>
      <c r="E32" s="35"/>
      <c r="F32" s="121">
        <f t="shared" si="1"/>
        <v>0</v>
      </c>
      <c r="G32" s="49">
        <v>1</v>
      </c>
      <c r="H32" s="36">
        <f t="shared" si="0"/>
        <v>0</v>
      </c>
    </row>
    <row r="33" spans="1:8" ht="25.9" customHeight="1" x14ac:dyDescent="0.25">
      <c r="A33" s="70" t="s">
        <v>188</v>
      </c>
      <c r="B33" s="70"/>
      <c r="C33" s="69">
        <v>26</v>
      </c>
      <c r="D33" s="71">
        <f>SUM(D5:D32)</f>
        <v>31</v>
      </c>
      <c r="E33" s="70"/>
      <c r="F33" s="71"/>
      <c r="G33" s="72">
        <f>SUM(G5:G32)</f>
        <v>32</v>
      </c>
      <c r="H33" s="73">
        <f t="shared" si="0"/>
        <v>1</v>
      </c>
    </row>
  </sheetData>
  <mergeCells count="15">
    <mergeCell ref="A1:I1"/>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37"/>
  <sheetViews>
    <sheetView workbookViewId="0">
      <selection activeCell="G15" sqref="G15"/>
    </sheetView>
  </sheetViews>
  <sheetFormatPr baseColWidth="10" defaultColWidth="11.42578125" defaultRowHeight="15.75" x14ac:dyDescent="0.25"/>
  <cols>
    <col min="1" max="1" width="31.42578125" style="1" customWidth="1"/>
    <col min="2" max="2" width="41" style="1" customWidth="1"/>
    <col min="3" max="3" width="10.7109375" style="1" customWidth="1"/>
    <col min="4" max="4" width="16.28515625" style="1" customWidth="1"/>
    <col min="5" max="5" width="16" style="1" customWidth="1"/>
    <col min="6" max="6" width="17.28515625" style="1" customWidth="1"/>
    <col min="7" max="7" width="14.42578125" style="68" customWidth="1"/>
    <col min="8" max="8" width="13.5703125" style="1" customWidth="1"/>
    <col min="9" max="16384" width="11.42578125" style="1"/>
  </cols>
  <sheetData>
    <row r="1" spans="1:8" x14ac:dyDescent="0.25">
      <c r="A1" s="225" t="s">
        <v>51</v>
      </c>
      <c r="B1" s="225"/>
      <c r="C1" s="225"/>
      <c r="D1" s="225"/>
      <c r="E1" s="225"/>
      <c r="F1" s="225"/>
    </row>
    <row r="3" spans="1:8" ht="63" x14ac:dyDescent="0.25">
      <c r="A3" s="41" t="s">
        <v>44</v>
      </c>
      <c r="B3" s="42" t="s">
        <v>45</v>
      </c>
      <c r="C3" s="42" t="s">
        <v>46</v>
      </c>
      <c r="D3" s="42" t="s">
        <v>47</v>
      </c>
      <c r="E3" s="42" t="s">
        <v>48</v>
      </c>
      <c r="F3" s="42" t="s">
        <v>49</v>
      </c>
      <c r="G3" s="45" t="s">
        <v>50</v>
      </c>
      <c r="H3" s="40" t="s">
        <v>222</v>
      </c>
    </row>
    <row r="4" spans="1:8" x14ac:dyDescent="0.25">
      <c r="A4" s="231"/>
      <c r="B4" s="156" t="s">
        <v>52</v>
      </c>
      <c r="C4" s="119"/>
      <c r="D4" s="119">
        <v>1</v>
      </c>
      <c r="E4" s="197"/>
      <c r="F4" s="197"/>
      <c r="G4" s="158">
        <v>1</v>
      </c>
      <c r="H4" s="119">
        <f>G4-D4</f>
        <v>0</v>
      </c>
    </row>
    <row r="5" spans="1:8" x14ac:dyDescent="0.25">
      <c r="A5" s="232"/>
      <c r="B5" s="196" t="s">
        <v>32</v>
      </c>
      <c r="C5" s="134"/>
      <c r="D5" s="134">
        <v>3</v>
      </c>
      <c r="E5" s="144"/>
      <c r="F5" s="144"/>
      <c r="G5" s="106">
        <v>3</v>
      </c>
      <c r="H5" s="134">
        <f t="shared" ref="H5:H37" si="0">G5-D5</f>
        <v>0</v>
      </c>
    </row>
    <row r="6" spans="1:8" ht="19.5" customHeight="1" x14ac:dyDescent="0.25">
      <c r="A6" s="233" t="s">
        <v>54</v>
      </c>
      <c r="B6" s="7" t="s">
        <v>224</v>
      </c>
      <c r="C6" s="19"/>
      <c r="D6" s="19">
        <v>1</v>
      </c>
      <c r="E6" s="19"/>
      <c r="F6" s="20"/>
      <c r="G6" s="109">
        <v>1</v>
      </c>
      <c r="H6" s="19">
        <f t="shared" si="0"/>
        <v>0</v>
      </c>
    </row>
    <row r="7" spans="1:8" ht="18" customHeight="1" x14ac:dyDescent="0.25">
      <c r="A7" s="234"/>
      <c r="B7" s="145" t="s">
        <v>43</v>
      </c>
      <c r="C7" s="36"/>
      <c r="D7" s="36">
        <v>1</v>
      </c>
      <c r="E7" s="36"/>
      <c r="F7" s="152"/>
      <c r="G7" s="108">
        <v>1</v>
      </c>
      <c r="H7" s="36">
        <f t="shared" si="0"/>
        <v>0</v>
      </c>
    </row>
    <row r="8" spans="1:8" ht="20.25" customHeight="1" x14ac:dyDescent="0.25">
      <c r="A8" s="231" t="s">
        <v>56</v>
      </c>
      <c r="B8" s="153" t="s">
        <v>187</v>
      </c>
      <c r="C8" s="119"/>
      <c r="D8" s="119">
        <v>1</v>
      </c>
      <c r="E8" s="119"/>
      <c r="F8" s="154"/>
      <c r="G8" s="109">
        <v>1</v>
      </c>
      <c r="H8" s="119">
        <f t="shared" si="0"/>
        <v>0</v>
      </c>
    </row>
    <row r="9" spans="1:8" ht="19.5" customHeight="1" x14ac:dyDescent="0.25">
      <c r="A9" s="232"/>
      <c r="B9" s="135" t="s">
        <v>58</v>
      </c>
      <c r="C9" s="134"/>
      <c r="D9" s="134">
        <v>1</v>
      </c>
      <c r="E9" s="134"/>
      <c r="F9" s="155"/>
      <c r="G9" s="108">
        <v>1</v>
      </c>
      <c r="H9" s="134">
        <f t="shared" si="0"/>
        <v>0</v>
      </c>
    </row>
    <row r="10" spans="1:8" x14ac:dyDescent="0.25">
      <c r="A10" s="233" t="s">
        <v>19</v>
      </c>
      <c r="B10" s="18" t="s">
        <v>275</v>
      </c>
      <c r="C10" s="19"/>
      <c r="D10" s="19">
        <v>1</v>
      </c>
      <c r="E10" s="23"/>
      <c r="F10" s="21"/>
      <c r="G10" s="159">
        <v>1</v>
      </c>
      <c r="H10" s="19">
        <f t="shared" si="0"/>
        <v>0</v>
      </c>
    </row>
    <row r="11" spans="1:8" x14ac:dyDescent="0.25">
      <c r="A11" s="234"/>
      <c r="B11" s="18" t="s">
        <v>20</v>
      </c>
      <c r="C11" s="19"/>
      <c r="D11" s="19">
        <v>1</v>
      </c>
      <c r="E11" s="19"/>
      <c r="F11" s="21"/>
      <c r="G11" s="159">
        <v>1</v>
      </c>
      <c r="H11" s="19">
        <f t="shared" si="0"/>
        <v>0</v>
      </c>
    </row>
    <row r="12" spans="1:8" s="4" customFormat="1" ht="31.5" customHeight="1" x14ac:dyDescent="0.25">
      <c r="A12" s="223" t="s">
        <v>33</v>
      </c>
      <c r="B12" s="135" t="s">
        <v>34</v>
      </c>
      <c r="C12" s="134"/>
      <c r="D12" s="134">
        <v>1</v>
      </c>
      <c r="E12" s="134"/>
      <c r="F12" s="155"/>
      <c r="G12" s="159">
        <v>1</v>
      </c>
      <c r="H12" s="134">
        <f t="shared" si="0"/>
        <v>0</v>
      </c>
    </row>
    <row r="13" spans="1:8" s="4" customFormat="1" ht="31.5" x14ac:dyDescent="0.25">
      <c r="A13" s="224"/>
      <c r="B13" s="135" t="s">
        <v>59</v>
      </c>
      <c r="C13" s="134"/>
      <c r="D13" s="134">
        <v>1</v>
      </c>
      <c r="E13" s="134"/>
      <c r="F13" s="155"/>
      <c r="G13" s="159">
        <v>1</v>
      </c>
      <c r="H13" s="134">
        <f t="shared" si="0"/>
        <v>0</v>
      </c>
    </row>
    <row r="14" spans="1:8" s="4" customFormat="1" ht="31.5" x14ac:dyDescent="0.25">
      <c r="A14" s="233" t="s">
        <v>78</v>
      </c>
      <c r="B14" s="7" t="s">
        <v>79</v>
      </c>
      <c r="C14" s="19"/>
      <c r="D14" s="19">
        <v>1</v>
      </c>
      <c r="E14" s="19"/>
      <c r="F14" s="20"/>
      <c r="G14" s="109">
        <v>1</v>
      </c>
      <c r="H14" s="19">
        <f>G14-D14</f>
        <v>0</v>
      </c>
    </row>
    <row r="15" spans="1:8" s="4" customFormat="1" ht="31.5" x14ac:dyDescent="0.25">
      <c r="A15" s="234"/>
      <c r="B15" s="7" t="s">
        <v>80</v>
      </c>
      <c r="C15" s="19"/>
      <c r="D15" s="19">
        <v>1</v>
      </c>
      <c r="E15" s="19"/>
      <c r="F15" s="20"/>
      <c r="G15" s="109">
        <v>1</v>
      </c>
      <c r="H15" s="19">
        <f>G15-D15</f>
        <v>0</v>
      </c>
    </row>
    <row r="16" spans="1:8" s="4" customFormat="1" ht="31.5" x14ac:dyDescent="0.25">
      <c r="A16" s="223" t="s">
        <v>60</v>
      </c>
      <c r="B16" s="135" t="s">
        <v>35</v>
      </c>
      <c r="C16" s="134"/>
      <c r="D16" s="134">
        <v>1</v>
      </c>
      <c r="E16" s="134"/>
      <c r="F16" s="155"/>
      <c r="G16" s="159">
        <v>1</v>
      </c>
      <c r="H16" s="134">
        <f t="shared" si="0"/>
        <v>0</v>
      </c>
    </row>
    <row r="17" spans="1:8" s="4" customFormat="1" ht="31.5" x14ac:dyDescent="0.25">
      <c r="A17" s="224"/>
      <c r="B17" s="135" t="s">
        <v>36</v>
      </c>
      <c r="C17" s="134"/>
      <c r="D17" s="134">
        <v>2</v>
      </c>
      <c r="E17" s="134"/>
      <c r="F17" s="155"/>
      <c r="G17" s="159">
        <v>2</v>
      </c>
      <c r="H17" s="134">
        <f t="shared" si="0"/>
        <v>0</v>
      </c>
    </row>
    <row r="18" spans="1:8" ht="27" customHeight="1" x14ac:dyDescent="0.25">
      <c r="A18" s="233" t="s">
        <v>37</v>
      </c>
      <c r="B18" s="7" t="s">
        <v>38</v>
      </c>
      <c r="C18" s="19"/>
      <c r="D18" s="19">
        <v>1</v>
      </c>
      <c r="E18" s="19">
        <v>1966</v>
      </c>
      <c r="F18" s="20">
        <f t="shared" ref="F18:F36" si="1">+E18/1840</f>
        <v>1.0684782608695653</v>
      </c>
      <c r="G18" s="109">
        <v>1</v>
      </c>
      <c r="H18" s="19">
        <f t="shared" si="0"/>
        <v>0</v>
      </c>
    </row>
    <row r="19" spans="1:8" ht="31.5" x14ac:dyDescent="0.25">
      <c r="A19" s="235"/>
      <c r="B19" s="7" t="s">
        <v>61</v>
      </c>
      <c r="C19" s="19"/>
      <c r="D19" s="19">
        <v>1</v>
      </c>
      <c r="E19" s="19">
        <v>1737</v>
      </c>
      <c r="F19" s="20">
        <f t="shared" si="1"/>
        <v>0.94402173913043474</v>
      </c>
      <c r="G19" s="109">
        <v>1</v>
      </c>
      <c r="H19" s="19">
        <f t="shared" si="0"/>
        <v>0</v>
      </c>
    </row>
    <row r="20" spans="1:8" ht="31.5" x14ac:dyDescent="0.25">
      <c r="A20" s="234"/>
      <c r="B20" s="7" t="s">
        <v>62</v>
      </c>
      <c r="C20" s="19"/>
      <c r="D20" s="19">
        <v>0</v>
      </c>
      <c r="E20" s="19">
        <v>1208</v>
      </c>
      <c r="F20" s="20">
        <f t="shared" si="1"/>
        <v>0.65652173913043477</v>
      </c>
      <c r="G20" s="109">
        <v>1</v>
      </c>
      <c r="H20" s="19">
        <f t="shared" si="0"/>
        <v>1</v>
      </c>
    </row>
    <row r="21" spans="1:8" x14ac:dyDescent="0.25">
      <c r="A21" s="223" t="s">
        <v>63</v>
      </c>
      <c r="B21" s="135" t="s">
        <v>64</v>
      </c>
      <c r="C21" s="134"/>
      <c r="D21" s="134">
        <v>1</v>
      </c>
      <c r="E21" s="134">
        <v>1715</v>
      </c>
      <c r="F21" s="155">
        <f t="shared" si="1"/>
        <v>0.93206521739130432</v>
      </c>
      <c r="G21" s="108">
        <v>1</v>
      </c>
      <c r="H21" s="134">
        <f t="shared" si="0"/>
        <v>0</v>
      </c>
    </row>
    <row r="22" spans="1:8" ht="31.5" x14ac:dyDescent="0.25">
      <c r="A22" s="256"/>
      <c r="B22" s="153" t="s">
        <v>65</v>
      </c>
      <c r="C22" s="119"/>
      <c r="D22" s="119">
        <v>1</v>
      </c>
      <c r="E22" s="119">
        <v>2288</v>
      </c>
      <c r="F22" s="154">
        <f t="shared" si="1"/>
        <v>1.2434782608695651</v>
      </c>
      <c r="G22" s="109">
        <v>1</v>
      </c>
      <c r="H22" s="119">
        <f t="shared" si="0"/>
        <v>0</v>
      </c>
    </row>
    <row r="23" spans="1:8" ht="31.5" x14ac:dyDescent="0.25">
      <c r="A23" s="224"/>
      <c r="B23" s="135" t="s">
        <v>66</v>
      </c>
      <c r="C23" s="134"/>
      <c r="D23" s="134">
        <v>0</v>
      </c>
      <c r="E23" s="134">
        <v>2836</v>
      </c>
      <c r="F23" s="155">
        <f t="shared" si="1"/>
        <v>1.5413043478260871</v>
      </c>
      <c r="G23" s="108">
        <v>2</v>
      </c>
      <c r="H23" s="134">
        <f t="shared" si="0"/>
        <v>2</v>
      </c>
    </row>
    <row r="24" spans="1:8" ht="31.5" x14ac:dyDescent="0.25">
      <c r="A24" s="233" t="s">
        <v>67</v>
      </c>
      <c r="B24" s="7" t="s">
        <v>233</v>
      </c>
      <c r="C24" s="19"/>
      <c r="D24" s="19">
        <v>1</v>
      </c>
      <c r="E24" s="19">
        <v>1903</v>
      </c>
      <c r="F24" s="20">
        <f t="shared" si="1"/>
        <v>1.0342391304347827</v>
      </c>
      <c r="G24" s="109">
        <v>1</v>
      </c>
      <c r="H24" s="19">
        <f t="shared" si="0"/>
        <v>0</v>
      </c>
    </row>
    <row r="25" spans="1:8" ht="47.25" x14ac:dyDescent="0.25">
      <c r="A25" s="235"/>
      <c r="B25" s="7" t="s">
        <v>68</v>
      </c>
      <c r="C25" s="19"/>
      <c r="D25" s="19">
        <v>1</v>
      </c>
      <c r="E25" s="19">
        <v>740</v>
      </c>
      <c r="F25" s="20">
        <f t="shared" si="1"/>
        <v>0.40217391304347827</v>
      </c>
      <c r="G25" s="109">
        <v>1</v>
      </c>
      <c r="H25" s="19">
        <f t="shared" si="0"/>
        <v>0</v>
      </c>
    </row>
    <row r="26" spans="1:8" ht="47.25" x14ac:dyDescent="0.25">
      <c r="A26" s="234"/>
      <c r="B26" s="7" t="s">
        <v>69</v>
      </c>
      <c r="C26" s="19"/>
      <c r="D26" s="19">
        <v>0</v>
      </c>
      <c r="E26" s="19">
        <v>740</v>
      </c>
      <c r="F26" s="20">
        <f t="shared" si="1"/>
        <v>0.40217391304347827</v>
      </c>
      <c r="G26" s="109">
        <v>1</v>
      </c>
      <c r="H26" s="19">
        <f t="shared" si="0"/>
        <v>1</v>
      </c>
    </row>
    <row r="27" spans="1:8" x14ac:dyDescent="0.25">
      <c r="A27" s="223" t="s">
        <v>70</v>
      </c>
      <c r="B27" s="135" t="s">
        <v>234</v>
      </c>
      <c r="C27" s="134"/>
      <c r="D27" s="134">
        <v>1</v>
      </c>
      <c r="E27" s="134">
        <v>1899</v>
      </c>
      <c r="F27" s="155">
        <f t="shared" si="1"/>
        <v>1.0320652173913043</v>
      </c>
      <c r="G27" s="108">
        <v>1</v>
      </c>
      <c r="H27" s="134">
        <f t="shared" si="0"/>
        <v>0</v>
      </c>
    </row>
    <row r="28" spans="1:8" ht="31.5" x14ac:dyDescent="0.25">
      <c r="A28" s="256"/>
      <c r="B28" s="153" t="s">
        <v>72</v>
      </c>
      <c r="C28" s="119"/>
      <c r="D28" s="119">
        <v>1</v>
      </c>
      <c r="E28" s="119">
        <v>1377</v>
      </c>
      <c r="F28" s="154">
        <f t="shared" si="1"/>
        <v>0.74836956521739129</v>
      </c>
      <c r="G28" s="109">
        <v>1</v>
      </c>
      <c r="H28" s="119">
        <f t="shared" si="0"/>
        <v>0</v>
      </c>
    </row>
    <row r="29" spans="1:8" ht="31.5" x14ac:dyDescent="0.25">
      <c r="A29" s="224"/>
      <c r="B29" s="196" t="s">
        <v>73</v>
      </c>
      <c r="C29" s="134"/>
      <c r="D29" s="134">
        <v>1</v>
      </c>
      <c r="E29" s="134">
        <v>1855</v>
      </c>
      <c r="F29" s="155">
        <f t="shared" si="1"/>
        <v>1.0081521739130435</v>
      </c>
      <c r="G29" s="108">
        <v>1</v>
      </c>
      <c r="H29" s="134">
        <f t="shared" si="0"/>
        <v>0</v>
      </c>
    </row>
    <row r="30" spans="1:8" x14ac:dyDescent="0.25">
      <c r="A30" s="233" t="s">
        <v>39</v>
      </c>
      <c r="B30" s="7" t="s">
        <v>40</v>
      </c>
      <c r="C30" s="19"/>
      <c r="D30" s="19">
        <v>1</v>
      </c>
      <c r="E30" s="19">
        <v>634</v>
      </c>
      <c r="F30" s="20">
        <f t="shared" si="1"/>
        <v>0.34456521739130436</v>
      </c>
      <c r="G30" s="109">
        <v>1</v>
      </c>
      <c r="H30" s="19">
        <f t="shared" si="0"/>
        <v>0</v>
      </c>
    </row>
    <row r="31" spans="1:8" x14ac:dyDescent="0.25">
      <c r="A31" s="234"/>
      <c r="B31" s="7" t="s">
        <v>74</v>
      </c>
      <c r="C31" s="19"/>
      <c r="D31" s="19">
        <v>1</v>
      </c>
      <c r="E31" s="19">
        <v>4216</v>
      </c>
      <c r="F31" s="20">
        <f t="shared" si="1"/>
        <v>2.2913043478260868</v>
      </c>
      <c r="G31" s="109">
        <v>2</v>
      </c>
      <c r="H31" s="19">
        <f t="shared" si="0"/>
        <v>1</v>
      </c>
    </row>
    <row r="32" spans="1:8" x14ac:dyDescent="0.25">
      <c r="A32" s="231" t="s">
        <v>75</v>
      </c>
      <c r="B32" s="153" t="s">
        <v>76</v>
      </c>
      <c r="C32" s="119"/>
      <c r="D32" s="119">
        <v>1</v>
      </c>
      <c r="E32" s="119">
        <v>1937</v>
      </c>
      <c r="F32" s="154">
        <f t="shared" si="1"/>
        <v>1.0527173913043477</v>
      </c>
      <c r="G32" s="109">
        <v>1</v>
      </c>
      <c r="H32" s="119">
        <f t="shared" si="0"/>
        <v>0</v>
      </c>
    </row>
    <row r="33" spans="1:8" ht="31.5" x14ac:dyDescent="0.25">
      <c r="A33" s="232"/>
      <c r="B33" s="135" t="s">
        <v>77</v>
      </c>
      <c r="C33" s="134"/>
      <c r="D33" s="134">
        <v>2</v>
      </c>
      <c r="E33" s="134">
        <v>3300</v>
      </c>
      <c r="F33" s="155">
        <f t="shared" si="1"/>
        <v>1.7934782608695652</v>
      </c>
      <c r="G33" s="108">
        <v>2</v>
      </c>
      <c r="H33" s="134">
        <f t="shared" si="0"/>
        <v>0</v>
      </c>
    </row>
    <row r="34" spans="1:8" x14ac:dyDescent="0.25">
      <c r="A34" s="233" t="s">
        <v>81</v>
      </c>
      <c r="B34" s="7" t="s">
        <v>82</v>
      </c>
      <c r="C34" s="19"/>
      <c r="D34" s="19">
        <v>1</v>
      </c>
      <c r="E34" s="19">
        <v>2164</v>
      </c>
      <c r="F34" s="20">
        <f t="shared" si="1"/>
        <v>1.1760869565217391</v>
      </c>
      <c r="G34" s="109">
        <v>1</v>
      </c>
      <c r="H34" s="19">
        <f t="shared" si="0"/>
        <v>0</v>
      </c>
    </row>
    <row r="35" spans="1:8" ht="31.5" x14ac:dyDescent="0.25">
      <c r="A35" s="235"/>
      <c r="B35" s="7" t="s">
        <v>83</v>
      </c>
      <c r="C35" s="19"/>
      <c r="D35" s="19">
        <v>1</v>
      </c>
      <c r="E35" s="19">
        <v>2835</v>
      </c>
      <c r="F35" s="20">
        <f t="shared" si="1"/>
        <v>1.5407608695652173</v>
      </c>
      <c r="G35" s="109">
        <v>1</v>
      </c>
      <c r="H35" s="19">
        <f t="shared" si="0"/>
        <v>0</v>
      </c>
    </row>
    <row r="36" spans="1:8" ht="47.25" x14ac:dyDescent="0.25">
      <c r="A36" s="234"/>
      <c r="B36" s="7" t="s">
        <v>84</v>
      </c>
      <c r="C36" s="19"/>
      <c r="D36" s="19">
        <v>0</v>
      </c>
      <c r="E36" s="19">
        <v>1284</v>
      </c>
      <c r="F36" s="20">
        <f t="shared" si="1"/>
        <v>0.69782608695652171</v>
      </c>
      <c r="G36" s="109">
        <v>1</v>
      </c>
      <c r="H36" s="19">
        <f t="shared" si="0"/>
        <v>1</v>
      </c>
    </row>
    <row r="37" spans="1:8" ht="27" customHeight="1" x14ac:dyDescent="0.25">
      <c r="A37" s="69" t="s">
        <v>188</v>
      </c>
      <c r="B37" s="70"/>
      <c r="C37" s="71">
        <v>38</v>
      </c>
      <c r="D37" s="71">
        <f>SUM(D4:D36)</f>
        <v>33</v>
      </c>
      <c r="E37" s="72"/>
      <c r="F37" s="71"/>
      <c r="G37" s="73">
        <f>SUM(G4:G36)</f>
        <v>39</v>
      </c>
      <c r="H37" s="73">
        <f t="shared" si="0"/>
        <v>6</v>
      </c>
    </row>
  </sheetData>
  <mergeCells count="15">
    <mergeCell ref="A1:F1"/>
    <mergeCell ref="A4:A5"/>
    <mergeCell ref="A6:A7"/>
    <mergeCell ref="A8:A9"/>
    <mergeCell ref="A10:A11"/>
    <mergeCell ref="A12:A13"/>
    <mergeCell ref="A16:A17"/>
    <mergeCell ref="A18:A20"/>
    <mergeCell ref="A21:A23"/>
    <mergeCell ref="A24:A26"/>
    <mergeCell ref="A27:A29"/>
    <mergeCell ref="A30:A31"/>
    <mergeCell ref="A32:A33"/>
    <mergeCell ref="A14:A15"/>
    <mergeCell ref="A34:A36"/>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I33"/>
  <sheetViews>
    <sheetView workbookViewId="0">
      <selection activeCell="G14" sqref="G14"/>
    </sheetView>
  </sheetViews>
  <sheetFormatPr baseColWidth="10" defaultColWidth="11.42578125" defaultRowHeight="15.75" x14ac:dyDescent="0.25"/>
  <cols>
    <col min="1" max="1" width="41.140625" style="1" customWidth="1"/>
    <col min="2" max="2" width="31.42578125" style="1" customWidth="1"/>
    <col min="3" max="3" width="12.28515625" style="1" customWidth="1"/>
    <col min="4" max="4" width="16" style="1" customWidth="1"/>
    <col min="5" max="5" width="15.7109375" style="1" customWidth="1"/>
    <col min="6" max="6" width="16.7109375" style="1" customWidth="1"/>
    <col min="7" max="7" width="11.42578125" style="68"/>
    <col min="8" max="16384" width="11.42578125" style="1"/>
  </cols>
  <sheetData>
    <row r="1" spans="1:9" ht="33.75" customHeight="1" x14ac:dyDescent="0.25">
      <c r="A1" s="257" t="s">
        <v>123</v>
      </c>
      <c r="B1" s="257"/>
      <c r="C1" s="257"/>
      <c r="D1" s="257"/>
      <c r="E1" s="257"/>
      <c r="F1" s="257"/>
      <c r="G1" s="257"/>
      <c r="H1" s="257"/>
      <c r="I1" s="220"/>
    </row>
    <row r="2" spans="1:9" x14ac:dyDescent="0.25">
      <c r="A2" s="68"/>
      <c r="B2" s="68"/>
      <c r="C2" s="68"/>
      <c r="D2" s="68"/>
      <c r="E2" s="68"/>
      <c r="F2" s="68"/>
      <c r="H2" s="68"/>
      <c r="I2" s="68"/>
    </row>
    <row r="4" spans="1:9" ht="63" x14ac:dyDescent="0.25">
      <c r="A4" s="41" t="s">
        <v>44</v>
      </c>
      <c r="B4" s="42" t="s">
        <v>45</v>
      </c>
      <c r="C4" s="42" t="s">
        <v>46</v>
      </c>
      <c r="D4" s="42" t="s">
        <v>47</v>
      </c>
      <c r="E4" s="42" t="s">
        <v>48</v>
      </c>
      <c r="F4" s="42" t="s">
        <v>49</v>
      </c>
      <c r="G4" s="43" t="s">
        <v>50</v>
      </c>
      <c r="H4" s="40" t="s">
        <v>222</v>
      </c>
    </row>
    <row r="5" spans="1:9" x14ac:dyDescent="0.25">
      <c r="A5" s="240"/>
      <c r="B5" s="163" t="s">
        <v>52</v>
      </c>
      <c r="C5" s="117"/>
      <c r="D5" s="117">
        <v>1</v>
      </c>
      <c r="E5" s="117"/>
      <c r="F5" s="194"/>
      <c r="G5" s="47">
        <v>1</v>
      </c>
      <c r="H5" s="119">
        <f>G5-D5</f>
        <v>0</v>
      </c>
    </row>
    <row r="6" spans="1:9" x14ac:dyDescent="0.25">
      <c r="A6" s="241"/>
      <c r="B6" s="166" t="s">
        <v>53</v>
      </c>
      <c r="C6" s="167"/>
      <c r="D6" s="167">
        <v>2</v>
      </c>
      <c r="E6" s="167"/>
      <c r="F6" s="179"/>
      <c r="G6" s="47">
        <v>2</v>
      </c>
      <c r="H6" s="134">
        <f t="shared" ref="H6:H33" si="0">G6-D6</f>
        <v>0</v>
      </c>
    </row>
    <row r="7" spans="1:9" ht="18.600000000000001" customHeight="1" x14ac:dyDescent="0.25">
      <c r="A7" s="231" t="s">
        <v>4</v>
      </c>
      <c r="B7" s="116" t="s">
        <v>55</v>
      </c>
      <c r="C7" s="101"/>
      <c r="D7" s="187">
        <v>1</v>
      </c>
      <c r="E7" s="101"/>
      <c r="F7" s="194"/>
      <c r="G7" s="48">
        <v>1</v>
      </c>
      <c r="H7" s="119">
        <f t="shared" si="0"/>
        <v>0</v>
      </c>
    </row>
    <row r="8" spans="1:9" x14ac:dyDescent="0.25">
      <c r="A8" s="232"/>
      <c r="B8" s="171" t="s">
        <v>109</v>
      </c>
      <c r="C8" s="172"/>
      <c r="D8" s="188">
        <v>1</v>
      </c>
      <c r="E8" s="172"/>
      <c r="F8" s="179"/>
      <c r="G8" s="49">
        <v>1</v>
      </c>
      <c r="H8" s="134">
        <f t="shared" si="0"/>
        <v>0</v>
      </c>
    </row>
    <row r="9" spans="1:9" ht="19.899999999999999" customHeight="1" x14ac:dyDescent="0.25">
      <c r="A9" s="231" t="s">
        <v>110</v>
      </c>
      <c r="B9" s="116" t="s">
        <v>55</v>
      </c>
      <c r="C9" s="101"/>
      <c r="D9" s="187">
        <v>1</v>
      </c>
      <c r="E9" s="101"/>
      <c r="F9" s="194"/>
      <c r="G9" s="48">
        <v>1</v>
      </c>
      <c r="H9" s="119">
        <f t="shared" si="0"/>
        <v>0</v>
      </c>
    </row>
    <row r="10" spans="1:9" x14ac:dyDescent="0.25">
      <c r="A10" s="232"/>
      <c r="B10" s="171" t="s">
        <v>6</v>
      </c>
      <c r="C10" s="175"/>
      <c r="D10" s="188">
        <v>1</v>
      </c>
      <c r="E10" s="172"/>
      <c r="F10" s="179"/>
      <c r="G10" s="49">
        <v>1</v>
      </c>
      <c r="H10" s="134">
        <f t="shared" si="0"/>
        <v>0</v>
      </c>
    </row>
    <row r="11" spans="1:9" x14ac:dyDescent="0.25">
      <c r="A11" s="223" t="s">
        <v>19</v>
      </c>
      <c r="B11" s="156" t="s">
        <v>275</v>
      </c>
      <c r="C11" s="172"/>
      <c r="D11" s="172">
        <v>1</v>
      </c>
      <c r="E11" s="172"/>
      <c r="F11" s="179"/>
      <c r="G11" s="49">
        <v>1</v>
      </c>
      <c r="H11" s="134">
        <f t="shared" si="0"/>
        <v>0</v>
      </c>
    </row>
    <row r="12" spans="1:9" x14ac:dyDescent="0.25">
      <c r="A12" s="224"/>
      <c r="B12" s="120" t="s">
        <v>20</v>
      </c>
      <c r="C12" s="189"/>
      <c r="D12" s="101">
        <v>1</v>
      </c>
      <c r="E12" s="102"/>
      <c r="F12" s="195"/>
      <c r="G12" s="159">
        <v>1</v>
      </c>
      <c r="H12" s="119">
        <f t="shared" si="0"/>
        <v>0</v>
      </c>
    </row>
    <row r="13" spans="1:9" x14ac:dyDescent="0.25">
      <c r="A13" s="231" t="s">
        <v>7</v>
      </c>
      <c r="B13" s="116" t="s">
        <v>55</v>
      </c>
      <c r="C13" s="101"/>
      <c r="D13" s="187">
        <v>1</v>
      </c>
      <c r="E13" s="101"/>
      <c r="F13" s="194"/>
      <c r="G13" s="159">
        <v>1</v>
      </c>
      <c r="H13" s="119">
        <f t="shared" si="0"/>
        <v>0</v>
      </c>
    </row>
    <row r="14" spans="1:9" ht="30.6" customHeight="1" x14ac:dyDescent="0.25">
      <c r="A14" s="232"/>
      <c r="B14" s="171" t="s">
        <v>111</v>
      </c>
      <c r="C14" s="172"/>
      <c r="D14" s="172">
        <v>1</v>
      </c>
      <c r="E14" s="175"/>
      <c r="F14" s="179"/>
      <c r="G14" s="159">
        <v>0</v>
      </c>
      <c r="H14" s="134">
        <f t="shared" si="0"/>
        <v>-1</v>
      </c>
    </row>
    <row r="15" spans="1:9" ht="31.5" customHeight="1" x14ac:dyDescent="0.25">
      <c r="A15" s="231" t="s">
        <v>10</v>
      </c>
      <c r="B15" s="116" t="s">
        <v>55</v>
      </c>
      <c r="C15" s="101"/>
      <c r="D15" s="101">
        <v>1</v>
      </c>
      <c r="E15" s="101"/>
      <c r="F15" s="194"/>
      <c r="G15" s="48">
        <v>1</v>
      </c>
      <c r="H15" s="119">
        <f t="shared" si="0"/>
        <v>0</v>
      </c>
    </row>
    <row r="16" spans="1:9" ht="47.25" x14ac:dyDescent="0.25">
      <c r="A16" s="232"/>
      <c r="B16" s="191" t="s">
        <v>42</v>
      </c>
      <c r="C16" s="175"/>
      <c r="D16" s="172">
        <v>2</v>
      </c>
      <c r="E16" s="175"/>
      <c r="F16" s="179"/>
      <c r="G16" s="49">
        <v>1</v>
      </c>
      <c r="H16" s="134">
        <f t="shared" si="0"/>
        <v>-1</v>
      </c>
    </row>
    <row r="17" spans="1:8" ht="32.25" customHeight="1" x14ac:dyDescent="0.25">
      <c r="A17" s="231" t="s">
        <v>8</v>
      </c>
      <c r="B17" s="116" t="s">
        <v>241</v>
      </c>
      <c r="C17" s="101"/>
      <c r="D17" s="101">
        <v>1</v>
      </c>
      <c r="E17" s="101"/>
      <c r="F17" s="194"/>
      <c r="G17" s="48">
        <v>1</v>
      </c>
      <c r="H17" s="119">
        <f t="shared" si="0"/>
        <v>0</v>
      </c>
    </row>
    <row r="18" spans="1:8" ht="24" customHeight="1" x14ac:dyDescent="0.25">
      <c r="A18" s="232"/>
      <c r="B18" s="116" t="s">
        <v>242</v>
      </c>
      <c r="C18" s="101"/>
      <c r="D18" s="101">
        <v>1</v>
      </c>
      <c r="E18" s="101"/>
      <c r="F18" s="194"/>
      <c r="G18" s="48">
        <v>0</v>
      </c>
      <c r="H18" s="119"/>
    </row>
    <row r="19" spans="1:8" x14ac:dyDescent="0.25">
      <c r="A19" s="223" t="s">
        <v>14</v>
      </c>
      <c r="B19" s="171" t="s">
        <v>38</v>
      </c>
      <c r="C19" s="172"/>
      <c r="D19" s="172">
        <v>1</v>
      </c>
      <c r="E19" s="172">
        <v>6048</v>
      </c>
      <c r="F19" s="186">
        <f t="shared" ref="F19:F32" si="1">E19/1840</f>
        <v>3.2869565217391306</v>
      </c>
      <c r="G19" s="49">
        <v>1</v>
      </c>
      <c r="H19" s="134">
        <f t="shared" si="0"/>
        <v>0</v>
      </c>
    </row>
    <row r="20" spans="1:8" ht="18" customHeight="1" x14ac:dyDescent="0.25">
      <c r="A20" s="224"/>
      <c r="B20" s="192" t="s">
        <v>112</v>
      </c>
      <c r="C20" s="193"/>
      <c r="D20" s="101">
        <v>2</v>
      </c>
      <c r="E20" s="101"/>
      <c r="F20" s="118">
        <f t="shared" si="1"/>
        <v>0</v>
      </c>
      <c r="G20" s="48">
        <v>2</v>
      </c>
      <c r="H20" s="119">
        <f t="shared" si="0"/>
        <v>0</v>
      </c>
    </row>
    <row r="21" spans="1:8" ht="19.149999999999999" customHeight="1" x14ac:dyDescent="0.25">
      <c r="A21" s="223" t="s">
        <v>113</v>
      </c>
      <c r="B21" s="171" t="s">
        <v>55</v>
      </c>
      <c r="C21" s="172"/>
      <c r="D21" s="172">
        <v>1</v>
      </c>
      <c r="E21" s="172">
        <v>3984</v>
      </c>
      <c r="F21" s="186">
        <f t="shared" si="1"/>
        <v>2.1652173913043478</v>
      </c>
      <c r="G21" s="49">
        <v>1</v>
      </c>
      <c r="H21" s="134">
        <f t="shared" si="0"/>
        <v>0</v>
      </c>
    </row>
    <row r="22" spans="1:8" ht="18.600000000000001" customHeight="1" x14ac:dyDescent="0.25">
      <c r="A22" s="224"/>
      <c r="B22" s="116" t="s">
        <v>114</v>
      </c>
      <c r="C22" s="101"/>
      <c r="D22" s="101">
        <v>1</v>
      </c>
      <c r="E22" s="101"/>
      <c r="F22" s="118">
        <f t="shared" si="1"/>
        <v>0</v>
      </c>
      <c r="G22" s="48">
        <v>1</v>
      </c>
      <c r="H22" s="119">
        <f t="shared" si="0"/>
        <v>0</v>
      </c>
    </row>
    <row r="23" spans="1:8" x14ac:dyDescent="0.25">
      <c r="A23" s="223" t="s">
        <v>115</v>
      </c>
      <c r="B23" s="171" t="s">
        <v>55</v>
      </c>
      <c r="C23" s="172"/>
      <c r="D23" s="172">
        <v>1</v>
      </c>
      <c r="E23" s="172">
        <v>3610</v>
      </c>
      <c r="F23" s="186">
        <f t="shared" si="1"/>
        <v>1.9619565217391304</v>
      </c>
      <c r="G23" s="49">
        <v>1</v>
      </c>
      <c r="H23" s="134">
        <f t="shared" si="0"/>
        <v>0</v>
      </c>
    </row>
    <row r="24" spans="1:8" ht="19.899999999999999" customHeight="1" x14ac:dyDescent="0.25">
      <c r="A24" s="224"/>
      <c r="B24" s="116" t="s">
        <v>116</v>
      </c>
      <c r="C24" s="101"/>
      <c r="D24" s="101">
        <v>1</v>
      </c>
      <c r="E24" s="101"/>
      <c r="F24" s="118">
        <f t="shared" si="1"/>
        <v>0</v>
      </c>
      <c r="G24" s="48">
        <v>1</v>
      </c>
      <c r="H24" s="119">
        <f t="shared" si="0"/>
        <v>0</v>
      </c>
    </row>
    <row r="25" spans="1:8" ht="17.45" customHeight="1" x14ac:dyDescent="0.25">
      <c r="A25" s="223" t="s">
        <v>117</v>
      </c>
      <c r="B25" s="171" t="s">
        <v>55</v>
      </c>
      <c r="C25" s="172"/>
      <c r="D25" s="172">
        <v>2</v>
      </c>
      <c r="E25" s="172">
        <v>3502</v>
      </c>
      <c r="F25" s="186">
        <f t="shared" si="1"/>
        <v>1.9032608695652173</v>
      </c>
      <c r="G25" s="49">
        <v>1</v>
      </c>
      <c r="H25" s="134">
        <f t="shared" si="0"/>
        <v>-1</v>
      </c>
    </row>
    <row r="26" spans="1:8" ht="31.5" x14ac:dyDescent="0.25">
      <c r="A26" s="224"/>
      <c r="B26" s="116" t="s">
        <v>118</v>
      </c>
      <c r="C26" s="101"/>
      <c r="D26" s="101">
        <v>1</v>
      </c>
      <c r="E26" s="101"/>
      <c r="F26" s="118">
        <f t="shared" si="1"/>
        <v>0</v>
      </c>
      <c r="G26" s="48">
        <v>1</v>
      </c>
      <c r="H26" s="134">
        <f t="shared" si="0"/>
        <v>0</v>
      </c>
    </row>
    <row r="27" spans="1:8" ht="16.899999999999999" customHeight="1" x14ac:dyDescent="0.25">
      <c r="A27" s="223" t="s">
        <v>16</v>
      </c>
      <c r="B27" s="171" t="s">
        <v>55</v>
      </c>
      <c r="C27" s="172"/>
      <c r="D27" s="172">
        <v>1</v>
      </c>
      <c r="E27" s="172">
        <v>7755</v>
      </c>
      <c r="F27" s="186">
        <f t="shared" si="1"/>
        <v>4.2146739130434785</v>
      </c>
      <c r="G27" s="49">
        <v>1</v>
      </c>
      <c r="H27" s="134">
        <f t="shared" si="0"/>
        <v>0</v>
      </c>
    </row>
    <row r="28" spans="1:8" ht="18.600000000000001" customHeight="1" x14ac:dyDescent="0.25">
      <c r="A28" s="224"/>
      <c r="B28" s="116" t="s">
        <v>119</v>
      </c>
      <c r="C28" s="101"/>
      <c r="D28" s="101">
        <v>1</v>
      </c>
      <c r="E28" s="101"/>
      <c r="F28" s="118"/>
      <c r="G28" s="49">
        <v>4</v>
      </c>
      <c r="H28" s="119">
        <f t="shared" si="0"/>
        <v>3</v>
      </c>
    </row>
    <row r="29" spans="1:8" s="2" customFormat="1" ht="23.45" customHeight="1" x14ac:dyDescent="0.25">
      <c r="A29" s="223" t="s">
        <v>120</v>
      </c>
      <c r="B29" s="171" t="s">
        <v>55</v>
      </c>
      <c r="C29" s="172"/>
      <c r="D29" s="172">
        <v>1</v>
      </c>
      <c r="E29" s="172">
        <v>6222</v>
      </c>
      <c r="F29" s="186">
        <f t="shared" si="1"/>
        <v>3.3815217391304349</v>
      </c>
      <c r="G29" s="49">
        <v>1</v>
      </c>
      <c r="H29" s="134">
        <f t="shared" si="0"/>
        <v>0</v>
      </c>
    </row>
    <row r="30" spans="1:8" s="2" customFormat="1" ht="25.15" customHeight="1" x14ac:dyDescent="0.25">
      <c r="A30" s="224"/>
      <c r="B30" s="116" t="s">
        <v>243</v>
      </c>
      <c r="C30" s="101"/>
      <c r="D30" s="101">
        <v>1</v>
      </c>
      <c r="E30" s="101">
        <v>0</v>
      </c>
      <c r="F30" s="118">
        <f t="shared" si="1"/>
        <v>0</v>
      </c>
      <c r="G30" s="48">
        <v>2</v>
      </c>
      <c r="H30" s="119">
        <f t="shared" si="0"/>
        <v>1</v>
      </c>
    </row>
    <row r="31" spans="1:8" ht="23.45" customHeight="1" x14ac:dyDescent="0.25">
      <c r="A31" s="223" t="s">
        <v>12</v>
      </c>
      <c r="B31" s="171" t="s">
        <v>55</v>
      </c>
      <c r="C31" s="172"/>
      <c r="D31" s="172">
        <v>1</v>
      </c>
      <c r="E31" s="172">
        <v>2948</v>
      </c>
      <c r="F31" s="186">
        <f t="shared" si="1"/>
        <v>1.6021739130434782</v>
      </c>
      <c r="G31" s="49">
        <v>1</v>
      </c>
      <c r="H31" s="134">
        <f t="shared" si="0"/>
        <v>0</v>
      </c>
    </row>
    <row r="32" spans="1:8" ht="18" customHeight="1" x14ac:dyDescent="0.25">
      <c r="A32" s="224"/>
      <c r="B32" s="116" t="s">
        <v>122</v>
      </c>
      <c r="C32" s="101"/>
      <c r="D32" s="101">
        <v>1</v>
      </c>
      <c r="E32" s="101"/>
      <c r="F32" s="118">
        <f t="shared" si="1"/>
        <v>0</v>
      </c>
      <c r="G32" s="48">
        <v>1</v>
      </c>
      <c r="H32" s="119">
        <f t="shared" si="0"/>
        <v>0</v>
      </c>
    </row>
    <row r="33" spans="1:8" ht="21.6" customHeight="1" x14ac:dyDescent="0.25">
      <c r="A33" s="76" t="s">
        <v>188</v>
      </c>
      <c r="B33" s="76"/>
      <c r="C33" s="69">
        <v>22</v>
      </c>
      <c r="D33" s="73">
        <f>SUM(D5:D32)</f>
        <v>32</v>
      </c>
      <c r="E33" s="70"/>
      <c r="F33" s="78"/>
      <c r="G33" s="72">
        <f>SUM(G5:G32)</f>
        <v>32</v>
      </c>
      <c r="H33" s="73">
        <f t="shared" si="0"/>
        <v>0</v>
      </c>
    </row>
  </sheetData>
  <mergeCells count="15">
    <mergeCell ref="A5:A6"/>
    <mergeCell ref="A7:A8"/>
    <mergeCell ref="A9:A10"/>
    <mergeCell ref="A11:A12"/>
    <mergeCell ref="A1:H1"/>
    <mergeCell ref="A13:A14"/>
    <mergeCell ref="A15:A16"/>
    <mergeCell ref="A17:A18"/>
    <mergeCell ref="A19:A20"/>
    <mergeCell ref="A21:A22"/>
    <mergeCell ref="A23:A24"/>
    <mergeCell ref="A25:A26"/>
    <mergeCell ref="A27:A28"/>
    <mergeCell ref="A29:A30"/>
    <mergeCell ref="A31:A3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I33"/>
  <sheetViews>
    <sheetView topLeftCell="A13" workbookViewId="0">
      <selection activeCell="G14" sqref="G14"/>
    </sheetView>
  </sheetViews>
  <sheetFormatPr baseColWidth="10" defaultColWidth="11.42578125" defaultRowHeight="15.75" x14ac:dyDescent="0.25"/>
  <cols>
    <col min="1" max="1" width="38.7109375" style="1" customWidth="1"/>
    <col min="2" max="2" width="31.42578125" style="1" customWidth="1"/>
    <col min="3" max="3" width="12.28515625" style="1" customWidth="1"/>
    <col min="4" max="4" width="16" style="1" customWidth="1"/>
    <col min="5" max="5" width="15.7109375" style="1" customWidth="1"/>
    <col min="6" max="6" width="16.7109375" style="1" customWidth="1"/>
    <col min="7" max="7" width="11.42578125" style="68"/>
    <col min="8" max="16384" width="11.42578125" style="1"/>
  </cols>
  <sheetData>
    <row r="1" spans="1:9" x14ac:dyDescent="0.25">
      <c r="A1" s="225" t="s">
        <v>216</v>
      </c>
      <c r="B1" s="225"/>
      <c r="C1" s="225"/>
      <c r="D1" s="225"/>
      <c r="E1" s="225"/>
      <c r="F1" s="225"/>
      <c r="G1" s="225"/>
      <c r="H1" s="225"/>
      <c r="I1" s="225"/>
    </row>
    <row r="2" spans="1:9" x14ac:dyDescent="0.25">
      <c r="A2" s="68"/>
      <c r="B2" s="68"/>
      <c r="C2" s="68"/>
      <c r="D2" s="68"/>
      <c r="E2" s="68"/>
      <c r="F2" s="68"/>
      <c r="H2" s="68"/>
      <c r="I2" s="68"/>
    </row>
    <row r="4" spans="1:9" ht="63" x14ac:dyDescent="0.25">
      <c r="A4" s="41" t="s">
        <v>44</v>
      </c>
      <c r="B4" s="42" t="s">
        <v>45</v>
      </c>
      <c r="C4" s="42" t="s">
        <v>46</v>
      </c>
      <c r="D4" s="42" t="s">
        <v>47</v>
      </c>
      <c r="E4" s="42" t="s">
        <v>48</v>
      </c>
      <c r="F4" s="42" t="s">
        <v>49</v>
      </c>
      <c r="G4" s="43" t="s">
        <v>50</v>
      </c>
      <c r="H4" s="40" t="s">
        <v>222</v>
      </c>
    </row>
    <row r="5" spans="1:9" x14ac:dyDescent="0.25">
      <c r="A5" s="258"/>
      <c r="B5" s="8" t="s">
        <v>52</v>
      </c>
      <c r="C5" s="6"/>
      <c r="D5" s="6">
        <v>1</v>
      </c>
      <c r="E5" s="6"/>
      <c r="F5" s="12"/>
      <c r="G5" s="47">
        <v>1</v>
      </c>
      <c r="H5" s="19">
        <f t="shared" ref="H5:H33" si="0">G5-D5</f>
        <v>0</v>
      </c>
    </row>
    <row r="6" spans="1:9" x14ac:dyDescent="0.25">
      <c r="A6" s="259"/>
      <c r="B6" s="184" t="s">
        <v>53</v>
      </c>
      <c r="C6" s="51"/>
      <c r="D6" s="51">
        <v>2</v>
      </c>
      <c r="E6" s="51"/>
      <c r="F6" s="185"/>
      <c r="G6" s="47">
        <v>2</v>
      </c>
      <c r="H6" s="36">
        <f t="shared" si="0"/>
        <v>0</v>
      </c>
    </row>
    <row r="7" spans="1:9" ht="18.600000000000001" customHeight="1" x14ac:dyDescent="0.25">
      <c r="A7" s="231" t="s">
        <v>4</v>
      </c>
      <c r="B7" s="116" t="s">
        <v>55</v>
      </c>
      <c r="C7" s="101"/>
      <c r="D7" s="187">
        <v>1</v>
      </c>
      <c r="E7" s="101"/>
      <c r="F7" s="194"/>
      <c r="G7" s="48">
        <v>1</v>
      </c>
      <c r="H7" s="119">
        <f t="shared" si="0"/>
        <v>0</v>
      </c>
    </row>
    <row r="8" spans="1:9" x14ac:dyDescent="0.25">
      <c r="A8" s="232"/>
      <c r="B8" s="171" t="s">
        <v>109</v>
      </c>
      <c r="C8" s="172"/>
      <c r="D8" s="188">
        <v>1</v>
      </c>
      <c r="E8" s="172"/>
      <c r="F8" s="179"/>
      <c r="G8" s="49">
        <v>1</v>
      </c>
      <c r="H8" s="134">
        <f t="shared" si="0"/>
        <v>0</v>
      </c>
    </row>
    <row r="9" spans="1:9" x14ac:dyDescent="0.25">
      <c r="A9" s="233" t="s">
        <v>110</v>
      </c>
      <c r="B9" s="5" t="s">
        <v>55</v>
      </c>
      <c r="C9" s="11"/>
      <c r="D9" s="15">
        <v>1</v>
      </c>
      <c r="E9" s="11"/>
      <c r="F9" s="12"/>
      <c r="G9" s="48">
        <v>1</v>
      </c>
      <c r="H9" s="19">
        <f t="shared" si="0"/>
        <v>0</v>
      </c>
    </row>
    <row r="10" spans="1:9" x14ac:dyDescent="0.25">
      <c r="A10" s="234"/>
      <c r="B10" s="5" t="s">
        <v>6</v>
      </c>
      <c r="C10" s="22"/>
      <c r="D10" s="15">
        <v>1</v>
      </c>
      <c r="E10" s="11"/>
      <c r="F10" s="12"/>
      <c r="G10" s="48">
        <v>1</v>
      </c>
      <c r="H10" s="19">
        <f t="shared" si="0"/>
        <v>0</v>
      </c>
    </row>
    <row r="11" spans="1:9" x14ac:dyDescent="0.25">
      <c r="A11" s="223" t="s">
        <v>19</v>
      </c>
      <c r="B11" s="156" t="s">
        <v>275</v>
      </c>
      <c r="C11" s="172"/>
      <c r="D11" s="172">
        <v>1</v>
      </c>
      <c r="E11" s="172"/>
      <c r="F11" s="179"/>
      <c r="G11" s="49">
        <v>1</v>
      </c>
      <c r="H11" s="134">
        <f>G11-D11</f>
        <v>0</v>
      </c>
    </row>
    <row r="12" spans="1:9" x14ac:dyDescent="0.25">
      <c r="A12" s="224"/>
      <c r="B12" s="120" t="s">
        <v>20</v>
      </c>
      <c r="C12" s="189"/>
      <c r="D12" s="101">
        <v>2</v>
      </c>
      <c r="E12" s="102"/>
      <c r="F12" s="195"/>
      <c r="G12" s="159">
        <v>1</v>
      </c>
      <c r="H12" s="119">
        <f>G12-D12</f>
        <v>-1</v>
      </c>
    </row>
    <row r="13" spans="1:9" ht="21.6" customHeight="1" x14ac:dyDescent="0.25">
      <c r="A13" s="233" t="s">
        <v>7</v>
      </c>
      <c r="B13" s="5" t="s">
        <v>55</v>
      </c>
      <c r="C13" s="11"/>
      <c r="D13" s="15">
        <v>1</v>
      </c>
      <c r="E13" s="11"/>
      <c r="F13" s="12"/>
      <c r="G13" s="48">
        <v>1</v>
      </c>
      <c r="H13" s="19">
        <f t="shared" si="0"/>
        <v>0</v>
      </c>
    </row>
    <row r="14" spans="1:9" ht="31.5" x14ac:dyDescent="0.25">
      <c r="A14" s="234"/>
      <c r="B14" s="5" t="s">
        <v>111</v>
      </c>
      <c r="C14" s="11"/>
      <c r="D14" s="11">
        <v>1</v>
      </c>
      <c r="E14" s="22"/>
      <c r="F14" s="12"/>
      <c r="G14" s="48">
        <v>0</v>
      </c>
      <c r="H14" s="19">
        <f t="shared" si="0"/>
        <v>-1</v>
      </c>
    </row>
    <row r="15" spans="1:9" ht="31.5" customHeight="1" x14ac:dyDescent="0.25">
      <c r="A15" s="231" t="s">
        <v>10</v>
      </c>
      <c r="B15" s="116" t="s">
        <v>55</v>
      </c>
      <c r="C15" s="101"/>
      <c r="D15" s="101">
        <v>1</v>
      </c>
      <c r="E15" s="101"/>
      <c r="F15" s="194"/>
      <c r="G15" s="49">
        <v>1</v>
      </c>
      <c r="H15" s="119">
        <f t="shared" si="0"/>
        <v>0</v>
      </c>
    </row>
    <row r="16" spans="1:9" ht="47.25" x14ac:dyDescent="0.25">
      <c r="A16" s="232"/>
      <c r="B16" s="191" t="s">
        <v>42</v>
      </c>
      <c r="C16" s="175"/>
      <c r="D16" s="172">
        <v>1</v>
      </c>
      <c r="E16" s="175"/>
      <c r="F16" s="179"/>
      <c r="G16" s="49">
        <v>1</v>
      </c>
      <c r="H16" s="134">
        <f t="shared" si="0"/>
        <v>0</v>
      </c>
    </row>
    <row r="17" spans="1:8" ht="31.5" customHeight="1" x14ac:dyDescent="0.25">
      <c r="A17" s="233" t="s">
        <v>8</v>
      </c>
      <c r="B17" s="5" t="s">
        <v>55</v>
      </c>
      <c r="C17" s="11"/>
      <c r="D17" s="11">
        <v>1</v>
      </c>
      <c r="E17" s="11"/>
      <c r="F17" s="12"/>
      <c r="G17" s="48">
        <v>1</v>
      </c>
      <c r="H17" s="19">
        <f t="shared" si="0"/>
        <v>0</v>
      </c>
    </row>
    <row r="18" spans="1:8" x14ac:dyDescent="0.25">
      <c r="A18" s="234"/>
      <c r="B18" s="5" t="s">
        <v>149</v>
      </c>
      <c r="C18" s="11"/>
      <c r="D18" s="11">
        <v>2</v>
      </c>
      <c r="E18" s="11"/>
      <c r="F18" s="12"/>
      <c r="G18" s="48">
        <v>1</v>
      </c>
      <c r="H18" s="19">
        <f t="shared" si="0"/>
        <v>-1</v>
      </c>
    </row>
    <row r="19" spans="1:8" x14ac:dyDescent="0.25">
      <c r="A19" s="223" t="s">
        <v>14</v>
      </c>
      <c r="B19" s="171" t="s">
        <v>55</v>
      </c>
      <c r="C19" s="172"/>
      <c r="D19" s="172">
        <v>1</v>
      </c>
      <c r="E19" s="172">
        <v>4650</v>
      </c>
      <c r="F19" s="186">
        <f t="shared" ref="F19:F32" si="1">E19/1840</f>
        <v>2.527173913043478</v>
      </c>
      <c r="G19" s="49">
        <v>1</v>
      </c>
      <c r="H19" s="134">
        <f t="shared" si="0"/>
        <v>0</v>
      </c>
    </row>
    <row r="20" spans="1:8" x14ac:dyDescent="0.25">
      <c r="A20" s="224"/>
      <c r="B20" s="192" t="s">
        <v>112</v>
      </c>
      <c r="C20" s="193"/>
      <c r="D20" s="101">
        <v>3</v>
      </c>
      <c r="E20" s="101"/>
      <c r="F20" s="118">
        <f t="shared" si="1"/>
        <v>0</v>
      </c>
      <c r="G20" s="48">
        <v>2</v>
      </c>
      <c r="H20" s="119">
        <f t="shared" si="0"/>
        <v>-1</v>
      </c>
    </row>
    <row r="21" spans="1:8" x14ac:dyDescent="0.25">
      <c r="A21" s="233" t="s">
        <v>113</v>
      </c>
      <c r="B21" s="5" t="s">
        <v>55</v>
      </c>
      <c r="C21" s="11"/>
      <c r="D21" s="11">
        <v>1</v>
      </c>
      <c r="E21" s="11">
        <v>3185</v>
      </c>
      <c r="F21" s="113">
        <f t="shared" si="1"/>
        <v>1.7309782608695652</v>
      </c>
      <c r="G21" s="48">
        <v>1</v>
      </c>
      <c r="H21" s="19">
        <f t="shared" si="0"/>
        <v>0</v>
      </c>
    </row>
    <row r="22" spans="1:8" x14ac:dyDescent="0.25">
      <c r="A22" s="234"/>
      <c r="B22" s="5" t="s">
        <v>114</v>
      </c>
      <c r="C22" s="11"/>
      <c r="D22" s="11">
        <v>1</v>
      </c>
      <c r="E22" s="11"/>
      <c r="F22" s="113">
        <f t="shared" si="1"/>
        <v>0</v>
      </c>
      <c r="G22" s="48">
        <v>1</v>
      </c>
      <c r="H22" s="19">
        <f t="shared" si="0"/>
        <v>0</v>
      </c>
    </row>
    <row r="23" spans="1:8" ht="31.5" customHeight="1" x14ac:dyDescent="0.25">
      <c r="A23" s="223" t="s">
        <v>115</v>
      </c>
      <c r="B23" s="171" t="s">
        <v>55</v>
      </c>
      <c r="C23" s="172"/>
      <c r="D23" s="172">
        <v>1</v>
      </c>
      <c r="E23" s="172">
        <v>3653</v>
      </c>
      <c r="F23" s="186">
        <f t="shared" si="1"/>
        <v>1.9853260869565217</v>
      </c>
      <c r="G23" s="49">
        <v>1</v>
      </c>
      <c r="H23" s="134">
        <f t="shared" si="0"/>
        <v>0</v>
      </c>
    </row>
    <row r="24" spans="1:8" x14ac:dyDescent="0.25">
      <c r="A24" s="224"/>
      <c r="B24" s="116" t="s">
        <v>116</v>
      </c>
      <c r="C24" s="101"/>
      <c r="D24" s="101">
        <v>1</v>
      </c>
      <c r="E24" s="101"/>
      <c r="F24" s="118">
        <f t="shared" si="1"/>
        <v>0</v>
      </c>
      <c r="G24" s="48">
        <v>1</v>
      </c>
      <c r="H24" s="119">
        <f t="shared" si="0"/>
        <v>0</v>
      </c>
    </row>
    <row r="25" spans="1:8" x14ac:dyDescent="0.25">
      <c r="A25" s="233" t="s">
        <v>117</v>
      </c>
      <c r="B25" s="5" t="s">
        <v>55</v>
      </c>
      <c r="C25" s="11"/>
      <c r="D25" s="11">
        <v>1</v>
      </c>
      <c r="E25" s="11">
        <v>3505</v>
      </c>
      <c r="F25" s="113">
        <f t="shared" si="1"/>
        <v>1.9048913043478262</v>
      </c>
      <c r="G25" s="48">
        <v>1</v>
      </c>
      <c r="H25" s="19">
        <f t="shared" si="0"/>
        <v>0</v>
      </c>
    </row>
    <row r="26" spans="1:8" ht="31.5" x14ac:dyDescent="0.25">
      <c r="A26" s="234"/>
      <c r="B26" s="5" t="s">
        <v>118</v>
      </c>
      <c r="C26" s="11"/>
      <c r="D26" s="11">
        <v>2</v>
      </c>
      <c r="E26" s="11"/>
      <c r="F26" s="113">
        <f t="shared" si="1"/>
        <v>0</v>
      </c>
      <c r="G26" s="48">
        <v>1</v>
      </c>
      <c r="H26" s="19">
        <f t="shared" si="0"/>
        <v>-1</v>
      </c>
    </row>
    <row r="27" spans="1:8" ht="17.45" customHeight="1" x14ac:dyDescent="0.25">
      <c r="A27" s="223" t="s">
        <v>16</v>
      </c>
      <c r="B27" s="171" t="s">
        <v>55</v>
      </c>
      <c r="C27" s="172"/>
      <c r="D27" s="172">
        <v>1</v>
      </c>
      <c r="E27" s="172">
        <v>3260</v>
      </c>
      <c r="F27" s="186">
        <f t="shared" si="1"/>
        <v>1.7717391304347827</v>
      </c>
      <c r="G27" s="49">
        <v>1</v>
      </c>
      <c r="H27" s="134">
        <f t="shared" si="0"/>
        <v>0</v>
      </c>
    </row>
    <row r="28" spans="1:8" x14ac:dyDescent="0.25">
      <c r="A28" s="224"/>
      <c r="B28" s="116" t="s">
        <v>119</v>
      </c>
      <c r="C28" s="101"/>
      <c r="D28" s="101">
        <v>1</v>
      </c>
      <c r="E28" s="101">
        <v>2878</v>
      </c>
      <c r="F28" s="118">
        <f t="shared" si="1"/>
        <v>1.5641304347826086</v>
      </c>
      <c r="G28" s="49">
        <v>3</v>
      </c>
      <c r="H28" s="119">
        <f t="shared" si="0"/>
        <v>2</v>
      </c>
    </row>
    <row r="29" spans="1:8" x14ac:dyDescent="0.25">
      <c r="A29" s="233" t="s">
        <v>120</v>
      </c>
      <c r="B29" s="5" t="s">
        <v>55</v>
      </c>
      <c r="C29" s="11"/>
      <c r="D29" s="11">
        <v>0</v>
      </c>
      <c r="E29" s="11">
        <v>6225</v>
      </c>
      <c r="F29" s="113">
        <f t="shared" si="1"/>
        <v>3.3831521739130435</v>
      </c>
      <c r="G29" s="48">
        <v>1</v>
      </c>
      <c r="H29" s="19">
        <f t="shared" si="0"/>
        <v>1</v>
      </c>
    </row>
    <row r="30" spans="1:8" x14ac:dyDescent="0.25">
      <c r="A30" s="234"/>
      <c r="B30" s="5" t="s">
        <v>244</v>
      </c>
      <c r="C30" s="11"/>
      <c r="D30" s="11">
        <v>0</v>
      </c>
      <c r="E30" s="11">
        <v>0</v>
      </c>
      <c r="F30" s="113">
        <f t="shared" si="1"/>
        <v>0</v>
      </c>
      <c r="G30" s="48">
        <v>2</v>
      </c>
      <c r="H30" s="19">
        <f t="shared" si="0"/>
        <v>2</v>
      </c>
    </row>
    <row r="31" spans="1:8" x14ac:dyDescent="0.25">
      <c r="A31" s="223" t="s">
        <v>12</v>
      </c>
      <c r="B31" s="171" t="s">
        <v>55</v>
      </c>
      <c r="C31" s="172"/>
      <c r="D31" s="172">
        <v>1</v>
      </c>
      <c r="E31" s="172">
        <v>2755</v>
      </c>
      <c r="F31" s="186">
        <f t="shared" si="1"/>
        <v>1.4972826086956521</v>
      </c>
      <c r="G31" s="49">
        <v>1</v>
      </c>
      <c r="H31" s="134">
        <f t="shared" si="0"/>
        <v>0</v>
      </c>
    </row>
    <row r="32" spans="1:8" x14ac:dyDescent="0.25">
      <c r="A32" s="224"/>
      <c r="B32" s="116" t="s">
        <v>122</v>
      </c>
      <c r="C32" s="101"/>
      <c r="D32" s="101">
        <v>1</v>
      </c>
      <c r="E32" s="101"/>
      <c r="F32" s="118">
        <f t="shared" si="1"/>
        <v>0</v>
      </c>
      <c r="G32" s="48">
        <v>1</v>
      </c>
      <c r="H32" s="119">
        <f t="shared" si="0"/>
        <v>0</v>
      </c>
    </row>
    <row r="33" spans="1:8" ht="25.15" customHeight="1" x14ac:dyDescent="0.25">
      <c r="A33" s="70" t="s">
        <v>188</v>
      </c>
      <c r="B33" s="70"/>
      <c r="C33" s="69">
        <v>28</v>
      </c>
      <c r="D33" s="69">
        <f>SUM(D5:D32)</f>
        <v>32</v>
      </c>
      <c r="E33" s="70"/>
      <c r="F33" s="78"/>
      <c r="G33" s="72">
        <f>SUM(G5:G32)</f>
        <v>32</v>
      </c>
      <c r="H33" s="73">
        <f t="shared" si="0"/>
        <v>0</v>
      </c>
    </row>
  </sheetData>
  <mergeCells count="15">
    <mergeCell ref="A1:I1"/>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PGA</vt:lpstr>
      <vt:lpstr>PGAE</vt:lpstr>
      <vt:lpstr>PGDP</vt:lpstr>
      <vt:lpstr>PGE </vt:lpstr>
      <vt:lpstr>PGLEC</vt:lpstr>
      <vt:lpstr>PGPE</vt:lpstr>
      <vt:lpstr>PGSGAP </vt:lpstr>
      <vt:lpstr>PGSLC</vt:lpstr>
      <vt:lpstr>PGPS</vt:lpstr>
      <vt:lpstr>PGS</vt:lpstr>
      <vt:lpstr>PGI</vt:lpstr>
      <vt:lpstr>PGSP </vt:lpstr>
      <vt:lpstr>PGOSP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ANTHELME ADOU KOUASSI</dc:creator>
  <cp:lastModifiedBy>ANTHELME ADOU KOUASSI</cp:lastModifiedBy>
  <cp:lastPrinted>2023-10-24T07:19:09Z</cp:lastPrinted>
  <dcterms:created xsi:type="dcterms:W3CDTF">2023-09-25T11:23:57Z</dcterms:created>
  <dcterms:modified xsi:type="dcterms:W3CDTF">2024-01-10T10:58:40Z</dcterms:modified>
</cp:coreProperties>
</file>